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875"/>
  </bookViews>
  <sheets>
    <sheet name="June 2017" sheetId="24" r:id="rId1"/>
  </sheets>
  <calcPr calcId="124519"/>
</workbook>
</file>

<file path=xl/calcChain.xml><?xml version="1.0" encoding="utf-8"?>
<calcChain xmlns="http://schemas.openxmlformats.org/spreadsheetml/2006/main">
  <c r="AK19" i="24"/>
  <c r="AL19" s="1"/>
  <c r="AO19"/>
  <c r="AK18"/>
  <c r="AL18" s="1"/>
  <c r="AM18" s="1"/>
  <c r="AJ25"/>
  <c r="AQ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M19" l="1"/>
  <c r="AN19" s="1"/>
  <c r="AN18"/>
  <c r="AK20"/>
  <c r="AL20" s="1"/>
  <c r="AK21"/>
  <c r="AL21" s="1"/>
  <c r="AK22"/>
  <c r="AL22" s="1"/>
  <c r="AP19" l="1"/>
  <c r="AO18"/>
  <c r="AK23"/>
  <c r="AK25" s="1"/>
  <c r="AO23"/>
  <c r="AO22"/>
  <c r="AO21"/>
  <c r="AO20"/>
  <c r="AL23" l="1"/>
  <c r="AM23" s="1"/>
  <c r="AM20"/>
  <c r="AM21"/>
  <c r="AP18" l="1"/>
  <c r="AM22"/>
  <c r="AN22" s="1"/>
  <c r="AP22" s="1"/>
  <c r="AN23"/>
  <c r="AN20"/>
  <c r="AP20" s="1"/>
  <c r="AN21"/>
  <c r="AP21" s="1"/>
  <c r="AM25" l="1"/>
  <c r="AP23"/>
  <c r="AP25" s="1"/>
  <c r="AN25"/>
  <c r="G25"/>
  <c r="AO25" l="1"/>
  <c r="AL25" l="1"/>
</calcChain>
</file>

<file path=xl/sharedStrings.xml><?xml version="1.0" encoding="utf-8"?>
<sst xmlns="http://schemas.openxmlformats.org/spreadsheetml/2006/main" count="272" uniqueCount="59">
  <si>
    <t>C&amp;W</t>
  </si>
  <si>
    <t>Sign</t>
  </si>
  <si>
    <t xml:space="preserve">Assignment Address: </t>
  </si>
  <si>
    <t>DLF Towers, 15 Shivaji Marg, Moti Nagar, West Delhi-15</t>
  </si>
  <si>
    <t xml:space="preserve">Assignment #: </t>
  </si>
  <si>
    <t>DLFDE  12103</t>
  </si>
  <si>
    <t>PMSI</t>
  </si>
  <si>
    <t xml:space="preserve">Month-Month/ Year - </t>
  </si>
  <si>
    <t>Sr. No.</t>
  </si>
  <si>
    <t xml:space="preserve">Name </t>
  </si>
  <si>
    <t>Desgn.</t>
  </si>
  <si>
    <t>Present</t>
  </si>
  <si>
    <t>Holidays</t>
  </si>
  <si>
    <t>Week Off</t>
  </si>
  <si>
    <t>Absent</t>
  </si>
  <si>
    <t>Total Present</t>
  </si>
  <si>
    <t>Baljit Singh</t>
  </si>
  <si>
    <t>Form-XVI</t>
  </si>
  <si>
    <t>[ See Rule 78(2)(a)]</t>
  </si>
  <si>
    <t>MUSTER ROLL</t>
  </si>
  <si>
    <t>Name and address of establishment in/under which contract is carried on : DLF Tower, Shivaji Marg</t>
  </si>
  <si>
    <t>Name and Location of work : DLF Moti Nagar</t>
  </si>
  <si>
    <t>Father Name</t>
  </si>
  <si>
    <t>Sex</t>
  </si>
  <si>
    <t>M</t>
  </si>
  <si>
    <t>Sun</t>
  </si>
  <si>
    <t>Mon</t>
  </si>
  <si>
    <t>Tue</t>
  </si>
  <si>
    <t>Wed</t>
  </si>
  <si>
    <t>Thu</t>
  </si>
  <si>
    <t>Fri</t>
  </si>
  <si>
    <t>Sat</t>
  </si>
  <si>
    <t xml:space="preserve">N - 304, Mangol Puri, Delhi - 110083                             
</t>
  </si>
  <si>
    <t>HEAD GARDENER</t>
  </si>
  <si>
    <t>RAMJEET</t>
  </si>
  <si>
    <t>SOM PAL SINGH</t>
  </si>
  <si>
    <t>GARDENER</t>
  </si>
  <si>
    <t>GOPAL RAM</t>
  </si>
  <si>
    <t>KISHORI LAL</t>
  </si>
  <si>
    <t>ROSHAN LAL</t>
  </si>
  <si>
    <t>SADASHIV</t>
  </si>
  <si>
    <t>JAMMANA DAS</t>
  </si>
  <si>
    <t xml:space="preserve"> </t>
  </si>
  <si>
    <t>C&amp;W EmPloyees Attendence Sheet    ( 21th jan 15--20th Feb 15)</t>
  </si>
  <si>
    <t>PrePared By:</t>
  </si>
  <si>
    <t>Assignment Managed By :- Cushman &amp; Wakefield ProPerty Management Services India Ltd.</t>
  </si>
  <si>
    <t>PrePared On</t>
  </si>
  <si>
    <t>Name and address of PrinciPal emPloyer : M/S Cushman &amp; Wakefield ProPerty Management Services India Pvt. Ltd.</t>
  </si>
  <si>
    <t>ComP. Offs</t>
  </si>
  <si>
    <t>ANIL KUMAR</t>
  </si>
  <si>
    <t>Bio-Metric Code</t>
  </si>
  <si>
    <t>DHARMENDER</t>
  </si>
  <si>
    <t>Name of address of Contractor : - M/s Snowhill Rainbow Pvt. Ltd.</t>
  </si>
  <si>
    <t>RAJARAM</t>
  </si>
  <si>
    <t>Bio-Metric</t>
  </si>
  <si>
    <t>P</t>
  </si>
  <si>
    <t>WO</t>
  </si>
  <si>
    <t>CO</t>
  </si>
  <si>
    <t>For the month of June 2017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</si>
</sst>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1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wrapText="1"/>
    </xf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5" fontId="3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/>
      <protection locked="0"/>
    </xf>
    <xf numFmtId="15" fontId="3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8" fillId="0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5" fontId="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Q30"/>
  <sheetViews>
    <sheetView tabSelected="1" topLeftCell="A7" workbookViewId="0">
      <pane xSplit="5" ySplit="11" topLeftCell="F18" activePane="bottomRight" state="frozen"/>
      <selection activeCell="A7" sqref="A7"/>
      <selection pane="topRight" activeCell="F7" sqref="F7"/>
      <selection pane="bottomLeft" activeCell="A18" sqref="A18"/>
      <selection pane="bottomRight" activeCell="A23" sqref="A23"/>
    </sheetView>
  </sheetViews>
  <sheetFormatPr defaultColWidth="9.140625" defaultRowHeight="15"/>
  <cols>
    <col min="1" max="1" width="5.5703125" style="4" customWidth="1"/>
    <col min="2" max="2" width="18.140625" style="4" bestFit="1" customWidth="1"/>
    <col min="3" max="3" width="16.140625" style="4" customWidth="1"/>
    <col min="4" max="4" width="16.85546875" style="4" bestFit="1" customWidth="1"/>
    <col min="5" max="5" width="10" style="17" customWidth="1"/>
    <col min="6" max="6" width="4.85546875" style="4" customWidth="1"/>
    <col min="7" max="7" width="5.5703125" style="16" bestFit="1" customWidth="1"/>
    <col min="8" max="8" width="5.7109375" style="16" bestFit="1" customWidth="1"/>
    <col min="9" max="9" width="5" style="16" bestFit="1" customWidth="1"/>
    <col min="10" max="10" width="5.7109375" style="16" bestFit="1" customWidth="1"/>
    <col min="11" max="11" width="5" style="16" bestFit="1" customWidth="1"/>
    <col min="12" max="12" width="5.28515625" style="16" bestFit="1" customWidth="1"/>
    <col min="13" max="13" width="5" style="16" bestFit="1" customWidth="1"/>
    <col min="14" max="14" width="5.5703125" style="16" bestFit="1" customWidth="1"/>
    <col min="15" max="15" width="5.7109375" style="16" bestFit="1" customWidth="1"/>
    <col min="16" max="16" width="5" style="16" bestFit="1" customWidth="1"/>
    <col min="17" max="17" width="5.7109375" style="16" bestFit="1" customWidth="1"/>
    <col min="18" max="18" width="5" style="16" bestFit="1" customWidth="1"/>
    <col min="19" max="19" width="5.28515625" style="16" customWidth="1"/>
    <col min="20" max="20" width="5" style="16" bestFit="1" customWidth="1"/>
    <col min="21" max="21" width="5.5703125" style="16" bestFit="1" customWidth="1"/>
    <col min="22" max="22" width="5.7109375" style="16" bestFit="1" customWidth="1"/>
    <col min="23" max="23" width="5" style="16" bestFit="1" customWidth="1"/>
    <col min="24" max="24" width="5.7109375" style="16" bestFit="1" customWidth="1"/>
    <col min="25" max="25" width="5" style="16" bestFit="1" customWidth="1"/>
    <col min="26" max="26" width="5.28515625" style="16" bestFit="1" customWidth="1"/>
    <col min="27" max="27" width="5" style="16" bestFit="1" customWidth="1"/>
    <col min="28" max="28" width="5.5703125" style="16" bestFit="1" customWidth="1"/>
    <col min="29" max="29" width="5.7109375" style="16" bestFit="1" customWidth="1"/>
    <col min="30" max="30" width="5" style="16" bestFit="1" customWidth="1"/>
    <col min="31" max="33" width="5" style="16" customWidth="1"/>
    <col min="34" max="34" width="5.7109375" style="16" bestFit="1" customWidth="1"/>
    <col min="35" max="35" width="5" style="16" bestFit="1" customWidth="1"/>
    <col min="36" max="36" width="5" style="16" customWidth="1"/>
    <col min="37" max="37" width="8.42578125" customWidth="1"/>
    <col min="38" max="39" width="9.140625" customWidth="1"/>
    <col min="40" max="40" width="12.140625" customWidth="1"/>
    <col min="41" max="42" width="9.140625" customWidth="1"/>
  </cols>
  <sheetData>
    <row r="3" spans="1:43" ht="16.5" customHeight="1">
      <c r="A3" s="37" t="s">
        <v>43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8" t="s">
        <v>44</v>
      </c>
      <c r="AL3" s="39"/>
      <c r="AM3" s="3" t="s">
        <v>0</v>
      </c>
      <c r="AN3" s="42" t="s">
        <v>16</v>
      </c>
      <c r="AO3" s="43"/>
      <c r="AP3" s="43"/>
    </row>
    <row r="4" spans="1:43">
      <c r="A4" s="33" t="s">
        <v>45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40"/>
      <c r="AL4" s="41"/>
      <c r="AM4" s="3" t="s">
        <v>1</v>
      </c>
      <c r="AN4" s="34"/>
      <c r="AO4" s="35"/>
      <c r="AP4" s="35"/>
    </row>
    <row r="5" spans="1:43" ht="24.75" customHeight="1">
      <c r="A5" s="36" t="s">
        <v>2</v>
      </c>
      <c r="B5" s="36"/>
      <c r="C5" s="48" t="s">
        <v>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0"/>
      <c r="AL5" s="41"/>
      <c r="AM5" s="50" t="s">
        <v>46</v>
      </c>
      <c r="AN5" s="44">
        <v>42055</v>
      </c>
      <c r="AO5" s="45"/>
      <c r="AP5" s="45"/>
    </row>
    <row r="6" spans="1:43" ht="21" customHeight="1">
      <c r="A6" s="54" t="s">
        <v>4</v>
      </c>
      <c r="B6" s="54"/>
      <c r="C6" s="60" t="s">
        <v>5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1"/>
      <c r="T6" s="18"/>
      <c r="U6" s="18"/>
      <c r="V6" s="55"/>
      <c r="W6" s="55"/>
      <c r="X6" s="55"/>
      <c r="Y6" s="55"/>
      <c r="Z6" s="62" t="s">
        <v>6</v>
      </c>
      <c r="AA6" s="63"/>
      <c r="AB6" s="63"/>
      <c r="AC6" s="64"/>
      <c r="AD6" s="21"/>
      <c r="AE6" s="28"/>
      <c r="AF6" s="28"/>
      <c r="AG6" s="28"/>
      <c r="AH6" s="21"/>
      <c r="AI6" s="55" t="s">
        <v>7</v>
      </c>
      <c r="AJ6" s="55"/>
      <c r="AK6" s="40"/>
      <c r="AL6" s="41"/>
      <c r="AM6" s="51"/>
      <c r="AN6" s="46"/>
      <c r="AO6" s="47"/>
      <c r="AP6" s="47"/>
    </row>
    <row r="7" spans="1:43" ht="15.75">
      <c r="A7" s="37" t="s">
        <v>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</row>
    <row r="8" spans="1:43" ht="19.5" customHeight="1">
      <c r="A8" s="56" t="s">
        <v>18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</row>
    <row r="9" spans="1:43" ht="23.25" customHeight="1">
      <c r="A9" s="58" t="s">
        <v>19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</row>
    <row r="10" spans="1:43" ht="15" customHeight="1">
      <c r="A10" s="52" t="s">
        <v>52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</row>
    <row r="11" spans="1:43" ht="15" customHeight="1">
      <c r="A11" s="52" t="s">
        <v>32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</row>
    <row r="12" spans="1:43" ht="15" customHeight="1">
      <c r="A12" s="52" t="s">
        <v>20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</row>
    <row r="13" spans="1:43" ht="15" customHeight="1">
      <c r="A13" s="52" t="s">
        <v>21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</row>
    <row r="14" spans="1:43" ht="15" customHeight="1">
      <c r="A14" s="52" t="s">
        <v>47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</row>
    <row r="15" spans="1:43" ht="16.5" customHeight="1">
      <c r="A15" s="52" t="s">
        <v>58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</row>
    <row r="16" spans="1:43" s="16" customFormat="1" ht="33.75" customHeight="1">
      <c r="A16" s="15" t="s">
        <v>8</v>
      </c>
      <c r="B16" s="5" t="s">
        <v>9</v>
      </c>
      <c r="C16" s="6" t="s">
        <v>22</v>
      </c>
      <c r="D16" s="6" t="s">
        <v>10</v>
      </c>
      <c r="E16" s="26" t="s">
        <v>50</v>
      </c>
      <c r="F16" s="6" t="s">
        <v>23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2" t="s">
        <v>11</v>
      </c>
      <c r="AL16" s="2" t="s">
        <v>12</v>
      </c>
      <c r="AM16" s="2" t="s">
        <v>13</v>
      </c>
      <c r="AN16" s="2" t="s">
        <v>48</v>
      </c>
      <c r="AO16" s="2" t="s">
        <v>14</v>
      </c>
      <c r="AP16" s="3" t="s">
        <v>15</v>
      </c>
      <c r="AQ16" s="13" t="s">
        <v>54</v>
      </c>
    </row>
    <row r="17" spans="1:43" ht="33.75" customHeight="1">
      <c r="A17" s="14"/>
      <c r="B17" s="7"/>
      <c r="C17" s="8"/>
      <c r="D17" s="8"/>
      <c r="E17" s="8"/>
      <c r="F17" s="8"/>
      <c r="G17" s="24" t="s">
        <v>29</v>
      </c>
      <c r="H17" s="24" t="s">
        <v>30</v>
      </c>
      <c r="I17" s="24" t="s">
        <v>31</v>
      </c>
      <c r="J17" s="24" t="s">
        <v>25</v>
      </c>
      <c r="K17" s="24" t="s">
        <v>26</v>
      </c>
      <c r="L17" s="24" t="s">
        <v>27</v>
      </c>
      <c r="M17" s="24" t="s">
        <v>28</v>
      </c>
      <c r="N17" s="24" t="s">
        <v>29</v>
      </c>
      <c r="O17" s="24" t="s">
        <v>30</v>
      </c>
      <c r="P17" s="24" t="s">
        <v>31</v>
      </c>
      <c r="Q17" s="24" t="s">
        <v>25</v>
      </c>
      <c r="R17" s="24" t="s">
        <v>26</v>
      </c>
      <c r="S17" s="24" t="s">
        <v>27</v>
      </c>
      <c r="T17" s="24" t="s">
        <v>28</v>
      </c>
      <c r="U17" s="24" t="s">
        <v>29</v>
      </c>
      <c r="V17" s="24" t="s">
        <v>30</v>
      </c>
      <c r="W17" s="24" t="s">
        <v>31</v>
      </c>
      <c r="X17" s="24" t="s">
        <v>25</v>
      </c>
      <c r="Y17" s="24" t="s">
        <v>26</v>
      </c>
      <c r="Z17" s="24" t="s">
        <v>27</v>
      </c>
      <c r="AA17" s="24" t="s">
        <v>28</v>
      </c>
      <c r="AB17" s="24" t="s">
        <v>29</v>
      </c>
      <c r="AC17" s="24" t="s">
        <v>30</v>
      </c>
      <c r="AD17" s="24" t="s">
        <v>31</v>
      </c>
      <c r="AE17" s="24" t="s">
        <v>25</v>
      </c>
      <c r="AF17" s="24" t="s">
        <v>26</v>
      </c>
      <c r="AG17" s="24" t="s">
        <v>27</v>
      </c>
      <c r="AH17" s="24" t="s">
        <v>28</v>
      </c>
      <c r="AI17" s="24" t="s">
        <v>29</v>
      </c>
      <c r="AJ17" s="24" t="s">
        <v>30</v>
      </c>
      <c r="AK17" s="12"/>
      <c r="AL17" s="12"/>
      <c r="AM17" s="12"/>
      <c r="AN17" s="12"/>
      <c r="AO17" s="12"/>
      <c r="AP17" s="13"/>
      <c r="AQ17" s="13"/>
    </row>
    <row r="18" spans="1:43">
      <c r="A18" s="9">
        <v>1</v>
      </c>
      <c r="B18" s="22" t="s">
        <v>38</v>
      </c>
      <c r="C18" s="11" t="s">
        <v>39</v>
      </c>
      <c r="D18" s="10" t="s">
        <v>33</v>
      </c>
      <c r="E18" s="10">
        <v>1044</v>
      </c>
      <c r="F18" s="25" t="s">
        <v>24</v>
      </c>
      <c r="G18" s="30" t="s">
        <v>55</v>
      </c>
      <c r="H18" s="30" t="s">
        <v>55</v>
      </c>
      <c r="I18" s="30" t="s">
        <v>55</v>
      </c>
      <c r="J18" s="30" t="s">
        <v>56</v>
      </c>
      <c r="K18" s="30" t="s">
        <v>55</v>
      </c>
      <c r="L18" s="30" t="s">
        <v>55</v>
      </c>
      <c r="M18" s="30" t="s">
        <v>55</v>
      </c>
      <c r="N18" s="30" t="s">
        <v>55</v>
      </c>
      <c r="O18" s="30" t="s">
        <v>55</v>
      </c>
      <c r="P18" s="30" t="s">
        <v>55</v>
      </c>
      <c r="Q18" s="30" t="s">
        <v>56</v>
      </c>
      <c r="R18" s="30" t="s">
        <v>55</v>
      </c>
      <c r="S18" s="30" t="s">
        <v>55</v>
      </c>
      <c r="T18" s="30" t="s">
        <v>55</v>
      </c>
      <c r="U18" s="30" t="s">
        <v>55</v>
      </c>
      <c r="V18" s="30" t="s">
        <v>55</v>
      </c>
      <c r="W18" s="30" t="s">
        <v>55</v>
      </c>
      <c r="X18" s="30" t="s">
        <v>56</v>
      </c>
      <c r="Y18" s="30" t="s">
        <v>55</v>
      </c>
      <c r="Z18" s="30" t="s">
        <v>55</v>
      </c>
      <c r="AA18" s="30" t="s">
        <v>55</v>
      </c>
      <c r="AB18" s="30" t="s">
        <v>55</v>
      </c>
      <c r="AC18" s="30" t="s">
        <v>55</v>
      </c>
      <c r="AD18" s="30" t="s">
        <v>55</v>
      </c>
      <c r="AE18" s="30" t="s">
        <v>56</v>
      </c>
      <c r="AF18" s="30" t="s">
        <v>55</v>
      </c>
      <c r="AG18" s="30" t="s">
        <v>55</v>
      </c>
      <c r="AH18" s="30" t="s">
        <v>55</v>
      </c>
      <c r="AI18" s="30" t="s">
        <v>55</v>
      </c>
      <c r="AJ18" s="30" t="s">
        <v>55</v>
      </c>
      <c r="AK18" s="23">
        <f t="shared" ref="AK18:AK24" si="0">COUNTIF(G18:AJ18,"P")</f>
        <v>26</v>
      </c>
      <c r="AL18" s="20">
        <f t="shared" ref="AL18" si="1">COUNTIF(G18:AK18,"H")</f>
        <v>0</v>
      </c>
      <c r="AM18" s="20">
        <f t="shared" ref="AM18" si="2">COUNTIF(G18:AL18,"WO")</f>
        <v>4</v>
      </c>
      <c r="AN18" s="20">
        <f t="shared" ref="AN18" si="3">COUNTIF(J18:AM18,"CO")</f>
        <v>0</v>
      </c>
      <c r="AO18" s="20">
        <f t="shared" ref="AO18:AO24" si="4">COUNTIF(G18:AJ18,"A")</f>
        <v>0</v>
      </c>
      <c r="AP18" s="20">
        <f t="shared" ref="AP18" si="5">SUM(AK18:AN18)</f>
        <v>30</v>
      </c>
      <c r="AQ18" s="29"/>
    </row>
    <row r="19" spans="1:43">
      <c r="A19" s="9">
        <v>2</v>
      </c>
      <c r="B19" s="22" t="s">
        <v>34</v>
      </c>
      <c r="C19" s="11" t="s">
        <v>35</v>
      </c>
      <c r="D19" s="10" t="s">
        <v>36</v>
      </c>
      <c r="E19" s="10">
        <v>1045</v>
      </c>
      <c r="F19" s="25" t="s">
        <v>24</v>
      </c>
      <c r="G19" s="30" t="s">
        <v>55</v>
      </c>
      <c r="H19" s="30" t="s">
        <v>55</v>
      </c>
      <c r="I19" s="30" t="s">
        <v>55</v>
      </c>
      <c r="J19" s="30" t="s">
        <v>55</v>
      </c>
      <c r="K19" s="30" t="s">
        <v>55</v>
      </c>
      <c r="L19" s="30" t="s">
        <v>55</v>
      </c>
      <c r="M19" s="30" t="s">
        <v>56</v>
      </c>
      <c r="N19" s="30" t="s">
        <v>55</v>
      </c>
      <c r="O19" s="30" t="s">
        <v>55</v>
      </c>
      <c r="P19" s="30" t="s">
        <v>55</v>
      </c>
      <c r="Q19" s="30" t="s">
        <v>55</v>
      </c>
      <c r="R19" s="30" t="s">
        <v>55</v>
      </c>
      <c r="S19" s="30" t="s">
        <v>55</v>
      </c>
      <c r="T19" s="30" t="s">
        <v>56</v>
      </c>
      <c r="U19" s="30" t="s">
        <v>55</v>
      </c>
      <c r="V19" s="30" t="s">
        <v>55</v>
      </c>
      <c r="W19" s="30" t="s">
        <v>55</v>
      </c>
      <c r="X19" s="30" t="s">
        <v>55</v>
      </c>
      <c r="Y19" s="30" t="s">
        <v>55</v>
      </c>
      <c r="Z19" s="30" t="s">
        <v>55</v>
      </c>
      <c r="AA19" s="30" t="s">
        <v>56</v>
      </c>
      <c r="AB19" s="30" t="s">
        <v>57</v>
      </c>
      <c r="AC19" s="30" t="s">
        <v>55</v>
      </c>
      <c r="AD19" s="30" t="s">
        <v>55</v>
      </c>
      <c r="AE19" s="30" t="s">
        <v>55</v>
      </c>
      <c r="AF19" s="30" t="s">
        <v>55</v>
      </c>
      <c r="AG19" s="30" t="s">
        <v>55</v>
      </c>
      <c r="AH19" s="30" t="s">
        <v>56</v>
      </c>
      <c r="AI19" s="30" t="s">
        <v>55</v>
      </c>
      <c r="AJ19" s="30" t="s">
        <v>55</v>
      </c>
      <c r="AK19" s="23">
        <f t="shared" si="0"/>
        <v>25</v>
      </c>
      <c r="AL19" s="20">
        <f t="shared" ref="AL19:AL22" si="6">COUNTIF(G19:AK19,"H")</f>
        <v>0</v>
      </c>
      <c r="AM19" s="20">
        <f t="shared" ref="AM19:AM22" si="7">COUNTIF(G19:AL19,"WO")</f>
        <v>4</v>
      </c>
      <c r="AN19" s="20">
        <f t="shared" ref="AN19:AN21" si="8">COUNTIF(J19:AM19,"CO")</f>
        <v>1</v>
      </c>
      <c r="AO19" s="20">
        <f t="shared" si="4"/>
        <v>0</v>
      </c>
      <c r="AP19" s="20">
        <f t="shared" ref="AP19:AP22" si="9">SUM(AK19:AN19)</f>
        <v>30</v>
      </c>
      <c r="AQ19" s="29"/>
    </row>
    <row r="20" spans="1:43">
      <c r="A20" s="9">
        <v>3</v>
      </c>
      <c r="B20" s="22" t="s">
        <v>51</v>
      </c>
      <c r="C20" s="11" t="s">
        <v>37</v>
      </c>
      <c r="D20" s="10" t="s">
        <v>36</v>
      </c>
      <c r="E20" s="10">
        <v>1046</v>
      </c>
      <c r="F20" s="25" t="s">
        <v>24</v>
      </c>
      <c r="G20" s="30" t="s">
        <v>55</v>
      </c>
      <c r="H20" s="30" t="s">
        <v>55</v>
      </c>
      <c r="I20" s="30" t="s">
        <v>55</v>
      </c>
      <c r="J20" s="30" t="s">
        <v>55</v>
      </c>
      <c r="K20" s="30" t="s">
        <v>56</v>
      </c>
      <c r="L20" s="30" t="s">
        <v>55</v>
      </c>
      <c r="M20" s="30" t="s">
        <v>55</v>
      </c>
      <c r="N20" s="30" t="s">
        <v>55</v>
      </c>
      <c r="O20" s="30" t="s">
        <v>55</v>
      </c>
      <c r="P20" s="30" t="s">
        <v>55</v>
      </c>
      <c r="Q20" s="30" t="s">
        <v>55</v>
      </c>
      <c r="R20" s="30" t="s">
        <v>56</v>
      </c>
      <c r="S20" s="30" t="s">
        <v>55</v>
      </c>
      <c r="T20" s="30" t="s">
        <v>55</v>
      </c>
      <c r="U20" s="30" t="s">
        <v>55</v>
      </c>
      <c r="V20" s="30" t="s">
        <v>57</v>
      </c>
      <c r="W20" s="30" t="s">
        <v>55</v>
      </c>
      <c r="X20" s="30" t="s">
        <v>55</v>
      </c>
      <c r="Y20" s="30" t="s">
        <v>56</v>
      </c>
      <c r="Z20" s="30" t="s">
        <v>55</v>
      </c>
      <c r="AA20" s="30" t="s">
        <v>55</v>
      </c>
      <c r="AB20" s="30" t="s">
        <v>55</v>
      </c>
      <c r="AC20" s="30" t="s">
        <v>55</v>
      </c>
      <c r="AD20" s="30" t="s">
        <v>55</v>
      </c>
      <c r="AE20" s="30" t="s">
        <v>55</v>
      </c>
      <c r="AF20" s="30" t="s">
        <v>56</v>
      </c>
      <c r="AG20" s="30" t="s">
        <v>55</v>
      </c>
      <c r="AH20" s="30" t="s">
        <v>55</v>
      </c>
      <c r="AI20" s="30" t="s">
        <v>55</v>
      </c>
      <c r="AJ20" s="30" t="s">
        <v>55</v>
      </c>
      <c r="AK20" s="23">
        <f t="shared" si="0"/>
        <v>25</v>
      </c>
      <c r="AL20" s="20">
        <f t="shared" si="6"/>
        <v>0</v>
      </c>
      <c r="AM20" s="20">
        <f t="shared" si="7"/>
        <v>4</v>
      </c>
      <c r="AN20" s="20">
        <f t="shared" si="8"/>
        <v>1</v>
      </c>
      <c r="AO20" s="20">
        <f t="shared" si="4"/>
        <v>0</v>
      </c>
      <c r="AP20" s="20">
        <f t="shared" si="9"/>
        <v>30</v>
      </c>
      <c r="AQ20" s="29"/>
    </row>
    <row r="21" spans="1:43">
      <c r="A21" s="9">
        <v>4</v>
      </c>
      <c r="B21" s="22" t="s">
        <v>40</v>
      </c>
      <c r="C21" s="11" t="s">
        <v>41</v>
      </c>
      <c r="D21" s="10" t="s">
        <v>36</v>
      </c>
      <c r="E21" s="10">
        <v>1047</v>
      </c>
      <c r="F21" s="25" t="s">
        <v>24</v>
      </c>
      <c r="G21" s="30" t="s">
        <v>55</v>
      </c>
      <c r="H21" s="30" t="s">
        <v>55</v>
      </c>
      <c r="I21" s="30" t="s">
        <v>55</v>
      </c>
      <c r="J21" s="30" t="s">
        <v>55</v>
      </c>
      <c r="K21" s="30" t="s">
        <v>55</v>
      </c>
      <c r="L21" s="30" t="s">
        <v>56</v>
      </c>
      <c r="M21" s="30" t="s">
        <v>55</v>
      </c>
      <c r="N21" s="30" t="s">
        <v>55</v>
      </c>
      <c r="O21" s="30" t="s">
        <v>55</v>
      </c>
      <c r="P21" s="30" t="s">
        <v>55</v>
      </c>
      <c r="Q21" s="30" t="s">
        <v>55</v>
      </c>
      <c r="R21" s="30" t="s">
        <v>55</v>
      </c>
      <c r="S21" s="30" t="s">
        <v>56</v>
      </c>
      <c r="T21" s="30" t="s">
        <v>57</v>
      </c>
      <c r="U21" s="30" t="s">
        <v>55</v>
      </c>
      <c r="V21" s="30" t="s">
        <v>55</v>
      </c>
      <c r="W21" s="30" t="s">
        <v>55</v>
      </c>
      <c r="X21" s="30" t="s">
        <v>55</v>
      </c>
      <c r="Y21" s="30" t="s">
        <v>55</v>
      </c>
      <c r="Z21" s="30" t="s">
        <v>56</v>
      </c>
      <c r="AA21" s="30" t="s">
        <v>55</v>
      </c>
      <c r="AB21" s="30" t="s">
        <v>55</v>
      </c>
      <c r="AC21" s="30" t="s">
        <v>55</v>
      </c>
      <c r="AD21" s="30" t="s">
        <v>55</v>
      </c>
      <c r="AE21" s="30" t="s">
        <v>55</v>
      </c>
      <c r="AF21" s="30" t="s">
        <v>55</v>
      </c>
      <c r="AG21" s="30" t="s">
        <v>56</v>
      </c>
      <c r="AH21" s="30" t="s">
        <v>55</v>
      </c>
      <c r="AI21" s="30" t="s">
        <v>55</v>
      </c>
      <c r="AJ21" s="30" t="s">
        <v>55</v>
      </c>
      <c r="AK21" s="23">
        <f t="shared" si="0"/>
        <v>25</v>
      </c>
      <c r="AL21" s="20">
        <f t="shared" si="6"/>
        <v>0</v>
      </c>
      <c r="AM21" s="20">
        <f t="shared" si="7"/>
        <v>4</v>
      </c>
      <c r="AN21" s="20">
        <f t="shared" si="8"/>
        <v>1</v>
      </c>
      <c r="AO21" s="20">
        <f t="shared" si="4"/>
        <v>0</v>
      </c>
      <c r="AP21" s="20">
        <f t="shared" si="9"/>
        <v>30</v>
      </c>
      <c r="AQ21" s="29"/>
    </row>
    <row r="22" spans="1:43">
      <c r="A22" s="9">
        <v>5</v>
      </c>
      <c r="B22" s="22" t="s">
        <v>49</v>
      </c>
      <c r="C22" s="11"/>
      <c r="D22" s="10" t="s">
        <v>36</v>
      </c>
      <c r="E22" s="10">
        <v>1048</v>
      </c>
      <c r="F22" s="25" t="s">
        <v>24</v>
      </c>
      <c r="G22" s="30" t="s">
        <v>56</v>
      </c>
      <c r="H22" s="30" t="s">
        <v>55</v>
      </c>
      <c r="I22" s="30" t="s">
        <v>55</v>
      </c>
      <c r="J22" s="30" t="s">
        <v>55</v>
      </c>
      <c r="K22" s="30" t="s">
        <v>55</v>
      </c>
      <c r="L22" s="30" t="s">
        <v>55</v>
      </c>
      <c r="M22" s="30" t="s">
        <v>55</v>
      </c>
      <c r="N22" s="30" t="s">
        <v>56</v>
      </c>
      <c r="O22" s="30" t="s">
        <v>55</v>
      </c>
      <c r="P22" s="30" t="s">
        <v>55</v>
      </c>
      <c r="Q22" s="30" t="s">
        <v>55</v>
      </c>
      <c r="R22" s="30" t="s">
        <v>55</v>
      </c>
      <c r="S22" s="30" t="s">
        <v>55</v>
      </c>
      <c r="T22" s="30" t="s">
        <v>55</v>
      </c>
      <c r="U22" s="30" t="s">
        <v>56</v>
      </c>
      <c r="V22" s="30" t="s">
        <v>55</v>
      </c>
      <c r="W22" s="30" t="s">
        <v>55</v>
      </c>
      <c r="X22" s="30" t="s">
        <v>55</v>
      </c>
      <c r="Y22" s="30" t="s">
        <v>55</v>
      </c>
      <c r="Z22" s="30" t="s">
        <v>55</v>
      </c>
      <c r="AA22" s="30" t="s">
        <v>55</v>
      </c>
      <c r="AB22" s="30" t="s">
        <v>56</v>
      </c>
      <c r="AC22" s="30" t="s">
        <v>55</v>
      </c>
      <c r="AD22" s="30" t="s">
        <v>55</v>
      </c>
      <c r="AE22" s="30" t="s">
        <v>55</v>
      </c>
      <c r="AF22" s="30" t="s">
        <v>55</v>
      </c>
      <c r="AG22" s="30" t="s">
        <v>55</v>
      </c>
      <c r="AH22" s="30" t="s">
        <v>55</v>
      </c>
      <c r="AI22" s="30" t="s">
        <v>56</v>
      </c>
      <c r="AJ22" s="30" t="s">
        <v>55</v>
      </c>
      <c r="AK22" s="23">
        <f t="shared" si="0"/>
        <v>25</v>
      </c>
      <c r="AL22" s="20">
        <f t="shared" si="6"/>
        <v>0</v>
      </c>
      <c r="AM22" s="20">
        <f t="shared" si="7"/>
        <v>5</v>
      </c>
      <c r="AN22" s="20">
        <f>COUNTIF(G22:AM22,"CO")</f>
        <v>0</v>
      </c>
      <c r="AO22" s="20">
        <f t="shared" si="4"/>
        <v>0</v>
      </c>
      <c r="AP22" s="20">
        <f t="shared" si="9"/>
        <v>30</v>
      </c>
      <c r="AQ22" s="29"/>
    </row>
    <row r="23" spans="1:43">
      <c r="A23" s="9">
        <v>6</v>
      </c>
      <c r="B23" s="22" t="s">
        <v>53</v>
      </c>
      <c r="C23" s="11"/>
      <c r="D23" s="10" t="s">
        <v>36</v>
      </c>
      <c r="E23" s="10">
        <v>1049</v>
      </c>
      <c r="F23" s="25" t="s">
        <v>24</v>
      </c>
      <c r="G23" s="30" t="s">
        <v>55</v>
      </c>
      <c r="H23" s="30" t="s">
        <v>56</v>
      </c>
      <c r="I23" s="30" t="s">
        <v>55</v>
      </c>
      <c r="J23" s="30" t="s">
        <v>55</v>
      </c>
      <c r="K23" s="30" t="s">
        <v>55</v>
      </c>
      <c r="L23" s="30" t="s">
        <v>55</v>
      </c>
      <c r="M23" s="30" t="s">
        <v>55</v>
      </c>
      <c r="N23" s="30" t="s">
        <v>55</v>
      </c>
      <c r="O23" s="30" t="s">
        <v>56</v>
      </c>
      <c r="P23" s="30" t="s">
        <v>55</v>
      </c>
      <c r="Q23" s="30" t="s">
        <v>55</v>
      </c>
      <c r="R23" s="30" t="s">
        <v>55</v>
      </c>
      <c r="S23" s="30" t="s">
        <v>55</v>
      </c>
      <c r="T23" s="30" t="s">
        <v>55</v>
      </c>
      <c r="U23" s="30" t="s">
        <v>55</v>
      </c>
      <c r="V23" s="30" t="s">
        <v>56</v>
      </c>
      <c r="W23" s="30" t="s">
        <v>55</v>
      </c>
      <c r="X23" s="30" t="s">
        <v>55</v>
      </c>
      <c r="Y23" s="30" t="s">
        <v>55</v>
      </c>
      <c r="Z23" s="30" t="s">
        <v>55</v>
      </c>
      <c r="AA23" s="30" t="s">
        <v>55</v>
      </c>
      <c r="AB23" s="30" t="s">
        <v>55</v>
      </c>
      <c r="AC23" s="30" t="s">
        <v>56</v>
      </c>
      <c r="AD23" s="30" t="s">
        <v>55</v>
      </c>
      <c r="AE23" s="30" t="s">
        <v>55</v>
      </c>
      <c r="AF23" s="30" t="s">
        <v>55</v>
      </c>
      <c r="AG23" s="30" t="s">
        <v>55</v>
      </c>
      <c r="AH23" s="30" t="s">
        <v>55</v>
      </c>
      <c r="AI23" s="30" t="s">
        <v>55</v>
      </c>
      <c r="AJ23" s="30" t="s">
        <v>56</v>
      </c>
      <c r="AK23" s="23">
        <f t="shared" si="0"/>
        <v>25</v>
      </c>
      <c r="AL23" s="20">
        <f t="shared" ref="AL23" si="10">COUNTIF(G23:AK23,"H")</f>
        <v>0</v>
      </c>
      <c r="AM23" s="20">
        <f t="shared" ref="AM23" si="11">COUNTIF(G23:AL23,"WO")</f>
        <v>5</v>
      </c>
      <c r="AN23" s="20">
        <f t="shared" ref="AN23" si="12">COUNTIF(J23:AM23,"CO")</f>
        <v>0</v>
      </c>
      <c r="AO23" s="20">
        <f t="shared" si="4"/>
        <v>0</v>
      </c>
      <c r="AP23" s="20">
        <f t="shared" ref="AP23" si="13">SUM(AK23:AN23)</f>
        <v>30</v>
      </c>
      <c r="AQ23" s="29"/>
    </row>
    <row r="24" spans="1:43">
      <c r="A24" s="9">
        <v>7</v>
      </c>
      <c r="B24" s="22"/>
      <c r="C24" s="11"/>
      <c r="D24" s="10" t="s">
        <v>36</v>
      </c>
      <c r="E24" s="10">
        <v>998</v>
      </c>
      <c r="F24" s="25" t="s">
        <v>24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 t="s">
        <v>55</v>
      </c>
      <c r="AJ24" s="30"/>
      <c r="AK24" s="23"/>
      <c r="AL24" s="20"/>
      <c r="AM24" s="20"/>
      <c r="AN24" s="20"/>
      <c r="AO24" s="20"/>
      <c r="AP24" s="20"/>
      <c r="AQ24" s="29"/>
    </row>
    <row r="25" spans="1:43">
      <c r="A25" s="17"/>
      <c r="B25" s="17"/>
      <c r="C25" s="17"/>
      <c r="D25" s="17"/>
      <c r="F25" s="17"/>
      <c r="G25" s="27">
        <f t="shared" ref="G25:AJ25" si="14">COUNTIF(G18:G24,"P")</f>
        <v>5</v>
      </c>
      <c r="H25" s="27">
        <f t="shared" si="14"/>
        <v>5</v>
      </c>
      <c r="I25" s="27">
        <f t="shared" si="14"/>
        <v>6</v>
      </c>
      <c r="J25" s="27">
        <f t="shared" si="14"/>
        <v>5</v>
      </c>
      <c r="K25" s="27">
        <f t="shared" si="14"/>
        <v>5</v>
      </c>
      <c r="L25" s="27">
        <f t="shared" si="14"/>
        <v>5</v>
      </c>
      <c r="M25" s="27">
        <f t="shared" si="14"/>
        <v>5</v>
      </c>
      <c r="N25" s="27">
        <f t="shared" si="14"/>
        <v>5</v>
      </c>
      <c r="O25" s="27">
        <f t="shared" si="14"/>
        <v>5</v>
      </c>
      <c r="P25" s="27">
        <f t="shared" si="14"/>
        <v>6</v>
      </c>
      <c r="Q25" s="27">
        <f t="shared" si="14"/>
        <v>5</v>
      </c>
      <c r="R25" s="27">
        <f t="shared" si="14"/>
        <v>5</v>
      </c>
      <c r="S25" s="27">
        <f t="shared" si="14"/>
        <v>5</v>
      </c>
      <c r="T25" s="27">
        <f t="shared" si="14"/>
        <v>4</v>
      </c>
      <c r="U25" s="27">
        <f t="shared" si="14"/>
        <v>5</v>
      </c>
      <c r="V25" s="27">
        <f t="shared" si="14"/>
        <v>4</v>
      </c>
      <c r="W25" s="27">
        <f t="shared" si="14"/>
        <v>6</v>
      </c>
      <c r="X25" s="27">
        <f t="shared" si="14"/>
        <v>5</v>
      </c>
      <c r="Y25" s="27">
        <f t="shared" si="14"/>
        <v>5</v>
      </c>
      <c r="Z25" s="27">
        <f t="shared" si="14"/>
        <v>5</v>
      </c>
      <c r="AA25" s="27">
        <f t="shared" si="14"/>
        <v>5</v>
      </c>
      <c r="AB25" s="27">
        <f t="shared" si="14"/>
        <v>4</v>
      </c>
      <c r="AC25" s="27">
        <f t="shared" si="14"/>
        <v>5</v>
      </c>
      <c r="AD25" s="27">
        <f t="shared" si="14"/>
        <v>6</v>
      </c>
      <c r="AE25" s="27">
        <f t="shared" si="14"/>
        <v>5</v>
      </c>
      <c r="AF25" s="27">
        <f t="shared" si="14"/>
        <v>5</v>
      </c>
      <c r="AG25" s="27">
        <f t="shared" si="14"/>
        <v>5</v>
      </c>
      <c r="AH25" s="27">
        <f t="shared" si="14"/>
        <v>5</v>
      </c>
      <c r="AI25" s="27">
        <f t="shared" si="14"/>
        <v>6</v>
      </c>
      <c r="AJ25" s="27">
        <f t="shared" si="14"/>
        <v>5</v>
      </c>
      <c r="AK25" s="19">
        <f t="shared" ref="AK25:AQ25" si="15">SUM(AK18:AK24)</f>
        <v>151</v>
      </c>
      <c r="AL25" s="19">
        <f t="shared" si="15"/>
        <v>0</v>
      </c>
      <c r="AM25" s="19">
        <f t="shared" si="15"/>
        <v>26</v>
      </c>
      <c r="AN25" s="19">
        <f t="shared" si="15"/>
        <v>3</v>
      </c>
      <c r="AO25" s="19">
        <f t="shared" si="15"/>
        <v>0</v>
      </c>
      <c r="AP25" s="19">
        <f t="shared" si="15"/>
        <v>180</v>
      </c>
      <c r="AQ25" s="32">
        <f t="shared" si="15"/>
        <v>0</v>
      </c>
    </row>
    <row r="27" spans="1:43">
      <c r="I27" s="16" t="s">
        <v>42</v>
      </c>
    </row>
    <row r="29" spans="1:43">
      <c r="AA29" s="31" t="s">
        <v>57</v>
      </c>
    </row>
    <row r="30" spans="1:43">
      <c r="F30" s="17"/>
    </row>
  </sheetData>
  <sortState ref="B18:AQ26">
    <sortCondition ref="E18:E26"/>
  </sortState>
  <mergeCells count="23">
    <mergeCell ref="A14:AJ14"/>
    <mergeCell ref="A15:AJ15"/>
    <mergeCell ref="A6:B6"/>
    <mergeCell ref="AI6:AJ6"/>
    <mergeCell ref="A7:AJ7"/>
    <mergeCell ref="A8:AJ8"/>
    <mergeCell ref="A9:AJ9"/>
    <mergeCell ref="A13:AJ13"/>
    <mergeCell ref="A10:AJ10"/>
    <mergeCell ref="A11:AJ11"/>
    <mergeCell ref="A12:AJ12"/>
    <mergeCell ref="C6:S6"/>
    <mergeCell ref="V6:Y6"/>
    <mergeCell ref="Z6:AC6"/>
    <mergeCell ref="A4:AJ4"/>
    <mergeCell ref="AN4:AP4"/>
    <mergeCell ref="A5:B5"/>
    <mergeCell ref="A3:AJ3"/>
    <mergeCell ref="AK3:AL6"/>
    <mergeCell ref="AN3:AP3"/>
    <mergeCell ref="AN5:AP6"/>
    <mergeCell ref="C5:AJ5"/>
    <mergeCell ref="AM5:AM6"/>
  </mergeCells>
  <pageMargins left="0.23" right="0.2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2017-09-07T08:31:15Z</dcterms:modified>
</cp:coreProperties>
</file>