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7875"/>
  </bookViews>
  <sheets>
    <sheet name="March 2017" sheetId="24" r:id="rId1"/>
  </sheets>
  <calcPr calcId="124519"/>
</workbook>
</file>

<file path=xl/calcChain.xml><?xml version="1.0" encoding="utf-8"?>
<calcChain xmlns="http://schemas.openxmlformats.org/spreadsheetml/2006/main">
  <c r="AP26" i="24"/>
  <c r="AP25"/>
  <c r="AP24"/>
  <c r="AP22"/>
  <c r="AP21"/>
  <c r="AP20"/>
  <c r="AP19"/>
  <c r="AK24"/>
  <c r="AL24" s="1"/>
  <c r="AM26"/>
  <c r="AM25"/>
  <c r="AM24"/>
  <c r="AM23"/>
  <c r="AM22"/>
  <c r="AM21"/>
  <c r="AM20"/>
  <c r="AM19"/>
  <c r="AM18"/>
  <c r="AK26"/>
  <c r="AL26" s="1"/>
  <c r="AK25"/>
  <c r="AL25" s="1"/>
  <c r="AK23"/>
  <c r="AL23" s="1"/>
  <c r="AK22"/>
  <c r="AL22" s="1"/>
  <c r="AK21"/>
  <c r="AL21" s="1"/>
  <c r="AK20"/>
  <c r="AL20" s="1"/>
  <c r="AK19"/>
  <c r="AL19" s="1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18" l="1"/>
  <c r="AO18"/>
  <c r="AO23"/>
  <c r="AO26"/>
  <c r="AO22"/>
  <c r="AO19"/>
  <c r="AO20"/>
  <c r="AL18" l="1"/>
  <c r="AN18" s="1"/>
  <c r="AP18"/>
  <c r="AN22" l="1"/>
  <c r="AN23"/>
  <c r="AP23" s="1"/>
  <c r="AN26"/>
  <c r="AN19"/>
  <c r="AN20"/>
  <c r="G27" l="1"/>
  <c r="AO27" l="1"/>
  <c r="AK27" l="1"/>
  <c r="AL27"/>
  <c r="AM27" l="1"/>
  <c r="AN27"/>
  <c r="AP27" l="1"/>
</calcChain>
</file>

<file path=xl/sharedStrings.xml><?xml version="1.0" encoding="utf-8"?>
<sst xmlns="http://schemas.openxmlformats.org/spreadsheetml/2006/main" count="327" uniqueCount="44">
  <si>
    <t xml:space="preserve">Assignment Address: </t>
  </si>
  <si>
    <t xml:space="preserve">Assignment #: </t>
  </si>
  <si>
    <t>Sr. No.</t>
  </si>
  <si>
    <t xml:space="preserve">Name </t>
  </si>
  <si>
    <t>Desgn.</t>
  </si>
  <si>
    <t>Present</t>
  </si>
  <si>
    <t>Holidays</t>
  </si>
  <si>
    <t>Week Off</t>
  </si>
  <si>
    <t>Absent</t>
  </si>
  <si>
    <t>Total Present</t>
  </si>
  <si>
    <t>Form-XVI</t>
  </si>
  <si>
    <t>[ See Rule 78(2)(a)]</t>
  </si>
  <si>
    <t>MUSTER ROLL</t>
  </si>
  <si>
    <t>Father Name</t>
  </si>
  <si>
    <t>Sex</t>
  </si>
  <si>
    <t>M</t>
  </si>
  <si>
    <t xml:space="preserve">N - 304, Mangol Puri, Delhi - 110083                             
</t>
  </si>
  <si>
    <t>HEAD GARDENER</t>
  </si>
  <si>
    <t>SOM PAL SINGH</t>
  </si>
  <si>
    <t>GARDENER</t>
  </si>
  <si>
    <t>GOPAL RAM</t>
  </si>
  <si>
    <t>ROSHAN LAL</t>
  </si>
  <si>
    <t xml:space="preserve"> </t>
  </si>
  <si>
    <t>Assignment Managed By :- Cushman &amp; Wakefield ProPerty Management Services India Ltd.</t>
  </si>
  <si>
    <t>ComP. Offs</t>
  </si>
  <si>
    <t>Bio-Metric Code</t>
  </si>
  <si>
    <t>Name of address of Contractor : - M/s Snowhill Rainbow Pvt. Ltd.</t>
  </si>
  <si>
    <t>P</t>
  </si>
  <si>
    <t xml:space="preserve">C&amp;W EmPloyees Attendence Sheet    </t>
  </si>
  <si>
    <t xml:space="preserve">DLF PLACE  MALL SAKET </t>
  </si>
  <si>
    <t xml:space="preserve">Name and address of establishment in/under which contract is carried on : DLF PLACE MALL SAKET NEW DELHI </t>
  </si>
  <si>
    <t xml:space="preserve">Name and Location of work : SAKET NEW DELHI </t>
  </si>
  <si>
    <t xml:space="preserve">VISHAL VERMA </t>
  </si>
  <si>
    <t xml:space="preserve">JAGATA RAM </t>
  </si>
  <si>
    <t xml:space="preserve">KRISHAN HALDER </t>
  </si>
  <si>
    <t xml:space="preserve">PARIMAL HALDER </t>
  </si>
  <si>
    <t xml:space="preserve">Ram Naresh </t>
  </si>
  <si>
    <t>OFF</t>
  </si>
  <si>
    <t xml:space="preserve">Kisna Nandu </t>
  </si>
  <si>
    <t>For the month of Nov 2017</t>
  </si>
  <si>
    <t>Name and address of PrinciPal EmPloyer : M/S Cushman &amp; Wakefield ProPerty Management Services India Pvt. Ltd.</t>
  </si>
  <si>
    <t>Anil Kumar Patel</t>
  </si>
  <si>
    <t>Ram Kewal Verma</t>
  </si>
  <si>
    <t xml:space="preserve">Jintender Kumar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</si>
</sst>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b/>
      <sz val="11"/>
      <name val="Cambria"/>
      <family val="1"/>
      <scheme val="major"/>
    </font>
    <font>
      <sz val="10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wrapText="1"/>
    </xf>
  </cellStyleXfs>
  <cellXfs count="5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5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15" fontId="3" fillId="2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/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3" borderId="5" xfId="0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3" borderId="5" xfId="0" applyFont="1" applyFill="1" applyBorder="1" applyAlignment="1" applyProtection="1">
      <alignment vertical="center" wrapText="1"/>
      <protection locked="0"/>
    </xf>
    <xf numFmtId="0" fontId="5" fillId="4" borderId="1" xfId="0" applyFont="1" applyFill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 vertical="center"/>
    </xf>
    <xf numFmtId="0" fontId="3" fillId="0" borderId="8" xfId="0" applyFont="1" applyFill="1" applyBorder="1" applyAlignment="1" applyProtection="1">
      <alignment horizontal="center"/>
      <protection locked="0"/>
    </xf>
    <xf numFmtId="15" fontId="3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/>
    </xf>
    <xf numFmtId="0" fontId="2" fillId="3" borderId="5" xfId="0" applyFont="1" applyFill="1" applyBorder="1" applyAlignment="1" applyProtection="1">
      <alignment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</xf>
    <xf numFmtId="0" fontId="0" fillId="4" borderId="0" xfId="0" applyFill="1" applyBorder="1"/>
    <xf numFmtId="0" fontId="2" fillId="4" borderId="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vertical="center" wrapText="1"/>
      <protection locked="0"/>
    </xf>
    <xf numFmtId="0" fontId="2" fillId="3" borderId="6" xfId="0" applyFont="1" applyFill="1" applyBorder="1" applyAlignment="1" applyProtection="1">
      <alignment vertical="center" wrapText="1"/>
      <protection locked="0"/>
    </xf>
    <xf numFmtId="0" fontId="2" fillId="3" borderId="5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4" borderId="0" xfId="0" applyFont="1" applyFill="1" applyBorder="1" applyAlignment="1" applyProtection="1">
      <alignment wrapText="1"/>
      <protection locked="0"/>
    </xf>
    <xf numFmtId="15" fontId="2" fillId="4" borderId="0" xfId="0" applyNumberFormat="1" applyFont="1" applyFill="1" applyBorder="1" applyAlignment="1" applyProtection="1">
      <alignment horizontal="left" vertical="center" wrapText="1"/>
      <protection locked="0"/>
    </xf>
    <xf numFmtId="0" fontId="2" fillId="4" borderId="0" xfId="0" applyFont="1" applyFill="1" applyBorder="1" applyAlignment="1" applyProtection="1">
      <alignment horizontal="left" vertical="center" wrapText="1"/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P32"/>
  <sheetViews>
    <sheetView tabSelected="1" topLeftCell="A7" workbookViewId="0">
      <pane xSplit="1" topLeftCell="B1" activePane="topRight" state="frozen"/>
      <selection activeCell="A7" sqref="A7"/>
      <selection pane="topRight" activeCell="Z6" sqref="Z6:AC6"/>
    </sheetView>
  </sheetViews>
  <sheetFormatPr defaultColWidth="9.140625" defaultRowHeight="15"/>
  <cols>
    <col min="1" max="1" width="5.5703125" style="4" customWidth="1"/>
    <col min="2" max="2" width="18.140625" style="4" customWidth="1"/>
    <col min="3" max="3" width="12.85546875" style="4" hidden="1" customWidth="1"/>
    <col min="4" max="4" width="16.85546875" style="4" customWidth="1"/>
    <col min="5" max="5" width="10" style="17" hidden="1" customWidth="1"/>
    <col min="6" max="6" width="4.85546875" style="4" customWidth="1"/>
    <col min="7" max="7" width="5.5703125" style="16" bestFit="1" customWidth="1"/>
    <col min="8" max="8" width="5.7109375" style="16" bestFit="1" customWidth="1"/>
    <col min="9" max="9" width="5" style="16" bestFit="1" customWidth="1"/>
    <col min="10" max="10" width="5.7109375" style="16" bestFit="1" customWidth="1"/>
    <col min="11" max="11" width="5" style="16" bestFit="1" customWidth="1"/>
    <col min="12" max="12" width="5.28515625" style="16" bestFit="1" customWidth="1"/>
    <col min="13" max="13" width="5" style="16" bestFit="1" customWidth="1"/>
    <col min="14" max="14" width="5.5703125" style="16" bestFit="1" customWidth="1"/>
    <col min="15" max="15" width="5.7109375" style="16" bestFit="1" customWidth="1"/>
    <col min="16" max="16" width="5" style="16" bestFit="1" customWidth="1"/>
    <col min="17" max="17" width="5.7109375" style="16" bestFit="1" customWidth="1"/>
    <col min="18" max="18" width="5" style="16" bestFit="1" customWidth="1"/>
    <col min="19" max="19" width="5.28515625" style="16" customWidth="1"/>
    <col min="20" max="20" width="5" style="16" bestFit="1" customWidth="1"/>
    <col min="21" max="21" width="5.5703125" style="16" bestFit="1" customWidth="1"/>
    <col min="22" max="22" width="5.7109375" style="16" bestFit="1" customWidth="1"/>
    <col min="23" max="23" width="5" style="16" bestFit="1" customWidth="1"/>
    <col min="24" max="24" width="5.7109375" style="16" bestFit="1" customWidth="1"/>
    <col min="25" max="25" width="5" style="16" bestFit="1" customWidth="1"/>
    <col min="26" max="26" width="5.28515625" style="16" bestFit="1" customWidth="1"/>
    <col min="27" max="27" width="5" style="16" bestFit="1" customWidth="1"/>
    <col min="28" max="28" width="5.5703125" style="16" bestFit="1" customWidth="1"/>
    <col min="29" max="29" width="5.7109375" style="16" bestFit="1" customWidth="1"/>
    <col min="30" max="30" width="5" style="16" bestFit="1" customWidth="1"/>
    <col min="31" max="33" width="5" style="16" customWidth="1"/>
    <col min="34" max="34" width="5.7109375" style="16" bestFit="1" customWidth="1"/>
    <col min="35" max="35" width="5" style="16" bestFit="1" customWidth="1"/>
    <col min="36" max="36" width="5.28515625" style="16" bestFit="1" customWidth="1"/>
    <col min="37" max="37" width="8.42578125" customWidth="1"/>
    <col min="38" max="39" width="9.140625" customWidth="1"/>
    <col min="40" max="40" width="12.140625" customWidth="1"/>
    <col min="41" max="42" width="9.140625" customWidth="1"/>
  </cols>
  <sheetData>
    <row r="3" spans="1:42" ht="16.5" customHeight="1">
      <c r="A3" s="36" t="s">
        <v>28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49"/>
      <c r="AL3" s="50"/>
      <c r="AM3" s="29"/>
      <c r="AN3" s="53"/>
      <c r="AO3" s="53"/>
      <c r="AP3" s="53"/>
    </row>
    <row r="4" spans="1:42">
      <c r="A4" s="46" t="s">
        <v>23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51"/>
      <c r="AL4" s="52"/>
      <c r="AM4" s="29"/>
      <c r="AN4" s="47"/>
      <c r="AO4" s="47"/>
      <c r="AP4" s="47"/>
    </row>
    <row r="5" spans="1:42" ht="24.75" customHeight="1">
      <c r="A5" s="48" t="s">
        <v>0</v>
      </c>
      <c r="B5" s="48"/>
      <c r="C5" s="56" t="s">
        <v>29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1"/>
      <c r="AL5" s="52"/>
      <c r="AM5" s="47"/>
      <c r="AN5" s="54"/>
      <c r="AO5" s="55"/>
      <c r="AP5" s="55"/>
    </row>
    <row r="6" spans="1:42" ht="21" customHeight="1">
      <c r="A6" s="34" t="s">
        <v>1</v>
      </c>
      <c r="B6" s="34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2"/>
      <c r="T6" s="18"/>
      <c r="U6" s="18"/>
      <c r="V6" s="35"/>
      <c r="W6" s="35"/>
      <c r="X6" s="35"/>
      <c r="Y6" s="35"/>
      <c r="Z6" s="43"/>
      <c r="AA6" s="44"/>
      <c r="AB6" s="44"/>
      <c r="AC6" s="45"/>
      <c r="AD6" s="21"/>
      <c r="AE6" s="28"/>
      <c r="AF6" s="28"/>
      <c r="AG6" s="28"/>
      <c r="AH6" s="21"/>
      <c r="AI6" s="35"/>
      <c r="AJ6" s="35"/>
      <c r="AK6" s="51"/>
      <c r="AL6" s="52"/>
      <c r="AM6" s="47"/>
      <c r="AN6" s="55"/>
      <c r="AO6" s="55"/>
      <c r="AP6" s="55"/>
    </row>
    <row r="7" spans="1:42" ht="15.75">
      <c r="A7" s="36" t="s">
        <v>10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M7" s="30"/>
      <c r="AN7" s="30"/>
      <c r="AO7" s="30"/>
      <c r="AP7" s="30"/>
    </row>
    <row r="8" spans="1:42" ht="19.5" customHeight="1">
      <c r="A8" s="37" t="s">
        <v>11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</row>
    <row r="9" spans="1:42" ht="23.25" customHeight="1">
      <c r="A9" s="39" t="s">
        <v>12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</row>
    <row r="10" spans="1:42" ht="15" customHeight="1">
      <c r="A10" s="32" t="s">
        <v>26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</row>
    <row r="11" spans="1:42" ht="15" customHeight="1">
      <c r="A11" s="32" t="s">
        <v>16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</row>
    <row r="12" spans="1:42" ht="15" customHeight="1">
      <c r="A12" s="32" t="s">
        <v>30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</row>
    <row r="13" spans="1:42" ht="15" customHeight="1">
      <c r="A13" s="32" t="s">
        <v>31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</row>
    <row r="14" spans="1:42" ht="15" customHeight="1">
      <c r="A14" s="32" t="s">
        <v>40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</row>
    <row r="15" spans="1:42" ht="16.5" customHeight="1">
      <c r="A15" s="32" t="s">
        <v>39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</row>
    <row r="16" spans="1:42" s="16" customFormat="1" ht="33.75" customHeight="1">
      <c r="A16" s="15" t="s">
        <v>2</v>
      </c>
      <c r="B16" s="5" t="s">
        <v>3</v>
      </c>
      <c r="C16" s="6" t="s">
        <v>13</v>
      </c>
      <c r="D16" s="6" t="s">
        <v>4</v>
      </c>
      <c r="E16" s="25" t="s">
        <v>25</v>
      </c>
      <c r="F16" s="6" t="s">
        <v>14</v>
      </c>
      <c r="G16" s="1">
        <v>1</v>
      </c>
      <c r="H16" s="1">
        <v>2</v>
      </c>
      <c r="I16" s="1">
        <v>3</v>
      </c>
      <c r="J16" s="1">
        <v>4</v>
      </c>
      <c r="K16" s="1">
        <v>5</v>
      </c>
      <c r="L16" s="1">
        <v>6</v>
      </c>
      <c r="M16" s="1">
        <v>7</v>
      </c>
      <c r="N16" s="1">
        <v>8</v>
      </c>
      <c r="O16" s="1">
        <v>9</v>
      </c>
      <c r="P16" s="1">
        <v>10</v>
      </c>
      <c r="Q16" s="1">
        <v>11</v>
      </c>
      <c r="R16" s="1">
        <v>12</v>
      </c>
      <c r="S16" s="1">
        <v>13</v>
      </c>
      <c r="T16" s="1">
        <v>14</v>
      </c>
      <c r="U16" s="1">
        <v>15</v>
      </c>
      <c r="V16" s="1">
        <v>16</v>
      </c>
      <c r="W16" s="1">
        <v>17</v>
      </c>
      <c r="X16" s="1">
        <v>18</v>
      </c>
      <c r="Y16" s="1">
        <v>19</v>
      </c>
      <c r="Z16" s="1">
        <v>20</v>
      </c>
      <c r="AA16" s="1">
        <v>21</v>
      </c>
      <c r="AB16" s="1">
        <v>22</v>
      </c>
      <c r="AC16" s="1">
        <v>23</v>
      </c>
      <c r="AD16" s="1">
        <v>24</v>
      </c>
      <c r="AE16" s="1">
        <v>25</v>
      </c>
      <c r="AF16" s="1">
        <v>26</v>
      </c>
      <c r="AG16" s="1">
        <v>27</v>
      </c>
      <c r="AH16" s="1">
        <v>28</v>
      </c>
      <c r="AI16" s="1">
        <v>29</v>
      </c>
      <c r="AJ16" s="1">
        <v>30</v>
      </c>
      <c r="AK16" s="2" t="s">
        <v>5</v>
      </c>
      <c r="AL16" s="2" t="s">
        <v>6</v>
      </c>
      <c r="AM16" s="2" t="s">
        <v>7</v>
      </c>
      <c r="AN16" s="2" t="s">
        <v>24</v>
      </c>
      <c r="AO16" s="2" t="s">
        <v>8</v>
      </c>
      <c r="AP16" s="3" t="s">
        <v>9</v>
      </c>
    </row>
    <row r="17" spans="1:42" ht="33.75" customHeight="1">
      <c r="A17" s="14"/>
      <c r="B17" s="7"/>
      <c r="C17" s="8"/>
      <c r="D17" s="8"/>
      <c r="E17" s="8"/>
      <c r="F17" s="8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12"/>
      <c r="AL17" s="12"/>
      <c r="AM17" s="12"/>
      <c r="AN17" s="12"/>
      <c r="AO17" s="12"/>
      <c r="AP17" s="13"/>
    </row>
    <row r="18" spans="1:42" ht="24.75" customHeight="1">
      <c r="A18" s="9">
        <v>1</v>
      </c>
      <c r="B18" s="22" t="s">
        <v>32</v>
      </c>
      <c r="C18" s="11" t="s">
        <v>21</v>
      </c>
      <c r="D18" s="10" t="s">
        <v>17</v>
      </c>
      <c r="E18" s="10">
        <v>1044</v>
      </c>
      <c r="F18" s="24" t="s">
        <v>15</v>
      </c>
      <c r="G18" s="26" t="s">
        <v>27</v>
      </c>
      <c r="H18" s="26" t="s">
        <v>27</v>
      </c>
      <c r="I18" s="26" t="s">
        <v>27</v>
      </c>
      <c r="J18" s="26" t="s">
        <v>27</v>
      </c>
      <c r="K18" s="26" t="s">
        <v>27</v>
      </c>
      <c r="L18" s="26" t="s">
        <v>27</v>
      </c>
      <c r="M18" s="26" t="s">
        <v>37</v>
      </c>
      <c r="N18" s="26" t="s">
        <v>27</v>
      </c>
      <c r="O18" s="26" t="s">
        <v>27</v>
      </c>
      <c r="P18" s="26" t="s">
        <v>27</v>
      </c>
      <c r="Q18" s="26" t="s">
        <v>27</v>
      </c>
      <c r="R18" s="26" t="s">
        <v>27</v>
      </c>
      <c r="S18" s="26" t="s">
        <v>27</v>
      </c>
      <c r="T18" s="26" t="s">
        <v>37</v>
      </c>
      <c r="U18" s="26" t="s">
        <v>27</v>
      </c>
      <c r="V18" s="26" t="s">
        <v>27</v>
      </c>
      <c r="W18" s="26" t="s">
        <v>27</v>
      </c>
      <c r="X18" s="26" t="s">
        <v>27</v>
      </c>
      <c r="Y18" s="26" t="s">
        <v>27</v>
      </c>
      <c r="Z18" s="26" t="s">
        <v>27</v>
      </c>
      <c r="AA18" s="26" t="s">
        <v>37</v>
      </c>
      <c r="AB18" s="26" t="s">
        <v>27</v>
      </c>
      <c r="AC18" s="26" t="s">
        <v>27</v>
      </c>
      <c r="AD18" s="26" t="s">
        <v>27</v>
      </c>
      <c r="AE18" s="26" t="s">
        <v>27</v>
      </c>
      <c r="AF18" s="26" t="s">
        <v>27</v>
      </c>
      <c r="AG18" s="26" t="s">
        <v>27</v>
      </c>
      <c r="AH18" s="26" t="s">
        <v>37</v>
      </c>
      <c r="AI18" s="26" t="s">
        <v>27</v>
      </c>
      <c r="AJ18" s="26" t="s">
        <v>27</v>
      </c>
      <c r="AK18" s="23">
        <f t="shared" ref="AK18:AK26" si="0">COUNTIF(G18:AJ18,"P")</f>
        <v>26</v>
      </c>
      <c r="AL18" s="20">
        <f t="shared" ref="AL18:AL26" si="1">COUNTIF(G18:AK18,"H")</f>
        <v>0</v>
      </c>
      <c r="AM18" s="20">
        <f>COUNTIF(G18:AJ18,"OFF")</f>
        <v>4</v>
      </c>
      <c r="AN18" s="20">
        <f t="shared" ref="AN18" si="2">COUNTIF(J18:AM18,"CO")</f>
        <v>0</v>
      </c>
      <c r="AO18" s="20">
        <f>COUNTIF(G18:AJ18,"A")</f>
        <v>0</v>
      </c>
      <c r="AP18" s="20">
        <f>AK18+AM18</f>
        <v>30</v>
      </c>
    </row>
    <row r="19" spans="1:42" ht="22.5" customHeight="1">
      <c r="A19" s="9">
        <v>2</v>
      </c>
      <c r="B19" s="22" t="s">
        <v>33</v>
      </c>
      <c r="C19" s="11" t="s">
        <v>18</v>
      </c>
      <c r="D19" s="10" t="s">
        <v>19</v>
      </c>
      <c r="E19" s="10">
        <v>1045</v>
      </c>
      <c r="F19" s="24" t="s">
        <v>15</v>
      </c>
      <c r="G19" s="26" t="s">
        <v>27</v>
      </c>
      <c r="H19" s="26" t="s">
        <v>27</v>
      </c>
      <c r="I19" s="26" t="s">
        <v>37</v>
      </c>
      <c r="J19" s="26" t="s">
        <v>27</v>
      </c>
      <c r="K19" s="26" t="s">
        <v>27</v>
      </c>
      <c r="L19" s="26" t="s">
        <v>27</v>
      </c>
      <c r="M19" s="26" t="s">
        <v>27</v>
      </c>
      <c r="N19" s="26" t="s">
        <v>27</v>
      </c>
      <c r="O19" s="26" t="s">
        <v>27</v>
      </c>
      <c r="P19" s="26" t="s">
        <v>37</v>
      </c>
      <c r="Q19" s="26" t="s">
        <v>27</v>
      </c>
      <c r="R19" s="26" t="s">
        <v>27</v>
      </c>
      <c r="S19" s="26" t="s">
        <v>27</v>
      </c>
      <c r="T19" s="26" t="s">
        <v>27</v>
      </c>
      <c r="U19" s="26" t="s">
        <v>27</v>
      </c>
      <c r="V19" s="26" t="s">
        <v>27</v>
      </c>
      <c r="W19" s="26" t="s">
        <v>37</v>
      </c>
      <c r="X19" s="26" t="s">
        <v>27</v>
      </c>
      <c r="Y19" s="26" t="s">
        <v>27</v>
      </c>
      <c r="Z19" s="26" t="s">
        <v>27</v>
      </c>
      <c r="AA19" s="26" t="s">
        <v>27</v>
      </c>
      <c r="AB19" s="26" t="s">
        <v>27</v>
      </c>
      <c r="AC19" s="26" t="s">
        <v>27</v>
      </c>
      <c r="AD19" s="26" t="s">
        <v>37</v>
      </c>
      <c r="AE19" s="26" t="s">
        <v>27</v>
      </c>
      <c r="AF19" s="26" t="s">
        <v>27</v>
      </c>
      <c r="AG19" s="26" t="s">
        <v>27</v>
      </c>
      <c r="AH19" s="26" t="s">
        <v>27</v>
      </c>
      <c r="AI19" s="26" t="s">
        <v>27</v>
      </c>
      <c r="AJ19" s="26" t="s">
        <v>27</v>
      </c>
      <c r="AK19" s="23">
        <f t="shared" si="0"/>
        <v>26</v>
      </c>
      <c r="AL19" s="20">
        <f t="shared" si="1"/>
        <v>0</v>
      </c>
      <c r="AM19" s="20">
        <f t="shared" ref="AM19:AM26" si="3">COUNTIF(G19:AJ19,"OFF")</f>
        <v>4</v>
      </c>
      <c r="AN19" s="20">
        <f t="shared" ref="AN19:AN26" si="4">COUNTIF(J19:AM19,"CO")</f>
        <v>0</v>
      </c>
      <c r="AO19" s="20">
        <f>COUNTIF(G19:AJ19,"A")</f>
        <v>0</v>
      </c>
      <c r="AP19" s="20">
        <f t="shared" ref="AP19:AP26" si="5">AK19+AM19</f>
        <v>30</v>
      </c>
    </row>
    <row r="20" spans="1:42" ht="16.5" customHeight="1">
      <c r="A20" s="9">
        <v>3</v>
      </c>
      <c r="B20" s="22" t="s">
        <v>34</v>
      </c>
      <c r="C20" s="11" t="s">
        <v>20</v>
      </c>
      <c r="D20" s="10" t="s">
        <v>19</v>
      </c>
      <c r="E20" s="10">
        <v>1046</v>
      </c>
      <c r="F20" s="24" t="s">
        <v>15</v>
      </c>
      <c r="G20" s="26" t="s">
        <v>27</v>
      </c>
      <c r="H20" s="26" t="s">
        <v>27</v>
      </c>
      <c r="I20" s="26" t="s">
        <v>27</v>
      </c>
      <c r="J20" s="26" t="s">
        <v>37</v>
      </c>
      <c r="K20" s="26" t="s">
        <v>27</v>
      </c>
      <c r="L20" s="26" t="s">
        <v>27</v>
      </c>
      <c r="M20" s="26" t="s">
        <v>27</v>
      </c>
      <c r="N20" s="26" t="s">
        <v>27</v>
      </c>
      <c r="O20" s="26" t="s">
        <v>27</v>
      </c>
      <c r="P20" s="26" t="s">
        <v>27</v>
      </c>
      <c r="Q20" s="26" t="s">
        <v>37</v>
      </c>
      <c r="R20" s="26" t="s">
        <v>27</v>
      </c>
      <c r="S20" s="26" t="s">
        <v>27</v>
      </c>
      <c r="T20" s="26" t="s">
        <v>27</v>
      </c>
      <c r="U20" s="26" t="s">
        <v>27</v>
      </c>
      <c r="V20" s="26" t="s">
        <v>27</v>
      </c>
      <c r="W20" s="26" t="s">
        <v>27</v>
      </c>
      <c r="X20" s="26" t="s">
        <v>37</v>
      </c>
      <c r="Y20" s="26" t="s">
        <v>27</v>
      </c>
      <c r="Z20" s="26" t="s">
        <v>27</v>
      </c>
      <c r="AA20" s="26" t="s">
        <v>27</v>
      </c>
      <c r="AB20" s="26" t="s">
        <v>27</v>
      </c>
      <c r="AC20" s="26" t="s">
        <v>27</v>
      </c>
      <c r="AD20" s="26" t="s">
        <v>27</v>
      </c>
      <c r="AE20" s="26" t="s">
        <v>37</v>
      </c>
      <c r="AF20" s="26" t="s">
        <v>27</v>
      </c>
      <c r="AG20" s="26" t="s">
        <v>27</v>
      </c>
      <c r="AH20" s="26" t="s">
        <v>27</v>
      </c>
      <c r="AI20" s="26" t="s">
        <v>27</v>
      </c>
      <c r="AJ20" s="26" t="s">
        <v>27</v>
      </c>
      <c r="AK20" s="23">
        <f t="shared" si="0"/>
        <v>26</v>
      </c>
      <c r="AL20" s="20">
        <f t="shared" si="1"/>
        <v>0</v>
      </c>
      <c r="AM20" s="20">
        <f t="shared" si="3"/>
        <v>4</v>
      </c>
      <c r="AN20" s="20">
        <f t="shared" si="4"/>
        <v>0</v>
      </c>
      <c r="AO20" s="20">
        <f>COUNTIF(G20:AJ20,"A")</f>
        <v>0</v>
      </c>
      <c r="AP20" s="20">
        <f t="shared" si="5"/>
        <v>30</v>
      </c>
    </row>
    <row r="21" spans="1:42" ht="15" customHeight="1">
      <c r="A21" s="9">
        <v>4</v>
      </c>
      <c r="B21" s="22" t="s">
        <v>35</v>
      </c>
      <c r="C21" s="11"/>
      <c r="D21" s="10" t="s">
        <v>19</v>
      </c>
      <c r="E21" s="10"/>
      <c r="F21" s="24" t="s">
        <v>15</v>
      </c>
      <c r="G21" s="26" t="s">
        <v>27</v>
      </c>
      <c r="H21" s="26" t="s">
        <v>27</v>
      </c>
      <c r="I21" s="26" t="s">
        <v>27</v>
      </c>
      <c r="J21" s="26" t="s">
        <v>27</v>
      </c>
      <c r="K21" s="26" t="s">
        <v>37</v>
      </c>
      <c r="L21" s="26" t="s">
        <v>27</v>
      </c>
      <c r="M21" s="26" t="s">
        <v>27</v>
      </c>
      <c r="N21" s="26" t="s">
        <v>27</v>
      </c>
      <c r="O21" s="26" t="s">
        <v>27</v>
      </c>
      <c r="P21" s="26" t="s">
        <v>27</v>
      </c>
      <c r="Q21" s="26" t="s">
        <v>27</v>
      </c>
      <c r="R21" s="26" t="s">
        <v>37</v>
      </c>
      <c r="S21" s="26" t="s">
        <v>27</v>
      </c>
      <c r="T21" s="26" t="s">
        <v>27</v>
      </c>
      <c r="U21" s="26" t="s">
        <v>27</v>
      </c>
      <c r="V21" s="26" t="s">
        <v>27</v>
      </c>
      <c r="W21" s="26" t="s">
        <v>27</v>
      </c>
      <c r="X21" s="26" t="s">
        <v>27</v>
      </c>
      <c r="Y21" s="26" t="s">
        <v>37</v>
      </c>
      <c r="Z21" s="26" t="s">
        <v>27</v>
      </c>
      <c r="AA21" s="26" t="s">
        <v>27</v>
      </c>
      <c r="AB21" s="26" t="s">
        <v>27</v>
      </c>
      <c r="AC21" s="26" t="s">
        <v>27</v>
      </c>
      <c r="AD21" s="26" t="s">
        <v>27</v>
      </c>
      <c r="AE21" s="26" t="s">
        <v>27</v>
      </c>
      <c r="AF21" s="26" t="s">
        <v>37</v>
      </c>
      <c r="AG21" s="26" t="s">
        <v>27</v>
      </c>
      <c r="AH21" s="26" t="s">
        <v>27</v>
      </c>
      <c r="AI21" s="26" t="s">
        <v>27</v>
      </c>
      <c r="AJ21" s="26" t="s">
        <v>27</v>
      </c>
      <c r="AK21" s="23">
        <f t="shared" si="0"/>
        <v>26</v>
      </c>
      <c r="AL21" s="20">
        <f t="shared" si="1"/>
        <v>0</v>
      </c>
      <c r="AM21" s="20">
        <f t="shared" si="3"/>
        <v>4</v>
      </c>
      <c r="AN21" s="20">
        <v>0</v>
      </c>
      <c r="AO21" s="20">
        <v>0</v>
      </c>
      <c r="AP21" s="20">
        <f t="shared" si="5"/>
        <v>30</v>
      </c>
    </row>
    <row r="22" spans="1:42">
      <c r="A22" s="9">
        <v>5</v>
      </c>
      <c r="B22" s="22" t="s">
        <v>41</v>
      </c>
      <c r="C22" s="11"/>
      <c r="D22" s="10" t="s">
        <v>19</v>
      </c>
      <c r="E22" s="10">
        <v>1048</v>
      </c>
      <c r="F22" s="24" t="s">
        <v>15</v>
      </c>
      <c r="G22" s="26" t="s">
        <v>27</v>
      </c>
      <c r="H22" s="26" t="s">
        <v>27</v>
      </c>
      <c r="I22" s="26" t="s">
        <v>27</v>
      </c>
      <c r="J22" s="26" t="s">
        <v>27</v>
      </c>
      <c r="K22" s="26" t="s">
        <v>27</v>
      </c>
      <c r="L22" s="26" t="s">
        <v>37</v>
      </c>
      <c r="M22" s="26" t="s">
        <v>27</v>
      </c>
      <c r="N22" s="26" t="s">
        <v>27</v>
      </c>
      <c r="O22" s="26" t="s">
        <v>27</v>
      </c>
      <c r="P22" s="26" t="s">
        <v>27</v>
      </c>
      <c r="Q22" s="26" t="s">
        <v>27</v>
      </c>
      <c r="R22" s="26" t="s">
        <v>27</v>
      </c>
      <c r="S22" s="26" t="s">
        <v>37</v>
      </c>
      <c r="T22" s="26" t="s">
        <v>27</v>
      </c>
      <c r="U22" s="26" t="s">
        <v>27</v>
      </c>
      <c r="V22" s="26" t="s">
        <v>27</v>
      </c>
      <c r="W22" s="26" t="s">
        <v>27</v>
      </c>
      <c r="X22" s="26" t="s">
        <v>27</v>
      </c>
      <c r="Y22" s="26" t="s">
        <v>27</v>
      </c>
      <c r="Z22" s="26" t="s">
        <v>37</v>
      </c>
      <c r="AA22" s="26" t="s">
        <v>27</v>
      </c>
      <c r="AB22" s="26" t="s">
        <v>27</v>
      </c>
      <c r="AC22" s="26" t="s">
        <v>27</v>
      </c>
      <c r="AD22" s="26" t="s">
        <v>27</v>
      </c>
      <c r="AE22" s="26" t="s">
        <v>27</v>
      </c>
      <c r="AF22" s="26" t="s">
        <v>27</v>
      </c>
      <c r="AG22" s="26" t="s">
        <v>37</v>
      </c>
      <c r="AH22" s="26" t="s">
        <v>27</v>
      </c>
      <c r="AI22" s="26" t="s">
        <v>27</v>
      </c>
      <c r="AJ22" s="26" t="s">
        <v>27</v>
      </c>
      <c r="AK22" s="23">
        <f t="shared" si="0"/>
        <v>26</v>
      </c>
      <c r="AL22" s="20">
        <f t="shared" si="1"/>
        <v>0</v>
      </c>
      <c r="AM22" s="20">
        <f t="shared" si="3"/>
        <v>4</v>
      </c>
      <c r="AN22" s="20">
        <f>COUNTIF(G22:AM22,"CO")</f>
        <v>0</v>
      </c>
      <c r="AO22" s="20">
        <f>COUNTIF(G22:AJ22,"A")</f>
        <v>0</v>
      </c>
      <c r="AP22" s="20">
        <f t="shared" si="5"/>
        <v>30</v>
      </c>
    </row>
    <row r="23" spans="1:42">
      <c r="A23" s="9">
        <v>6</v>
      </c>
      <c r="B23" s="22" t="s">
        <v>43</v>
      </c>
      <c r="C23" s="11"/>
      <c r="D23" s="10" t="s">
        <v>19</v>
      </c>
      <c r="E23" s="10">
        <v>1049</v>
      </c>
      <c r="F23" s="24" t="s">
        <v>15</v>
      </c>
      <c r="G23" s="26" t="s">
        <v>27</v>
      </c>
      <c r="H23" s="26" t="s">
        <v>27</v>
      </c>
      <c r="I23" s="26" t="s">
        <v>27</v>
      </c>
      <c r="J23" s="26" t="s">
        <v>27</v>
      </c>
      <c r="K23" s="26" t="s">
        <v>27</v>
      </c>
      <c r="L23" s="26" t="s">
        <v>27</v>
      </c>
      <c r="M23" s="26" t="s">
        <v>37</v>
      </c>
      <c r="N23" s="26" t="s">
        <v>27</v>
      </c>
      <c r="O23" s="26" t="s">
        <v>27</v>
      </c>
      <c r="P23" s="26" t="s">
        <v>27</v>
      </c>
      <c r="Q23" s="26" t="s">
        <v>27</v>
      </c>
      <c r="R23" s="26" t="s">
        <v>27</v>
      </c>
      <c r="S23" s="26" t="s">
        <v>27</v>
      </c>
      <c r="T23" s="26" t="s">
        <v>37</v>
      </c>
      <c r="U23" s="26" t="s">
        <v>27</v>
      </c>
      <c r="V23" s="26" t="s">
        <v>27</v>
      </c>
      <c r="W23" s="26" t="s">
        <v>27</v>
      </c>
      <c r="X23" s="26" t="s">
        <v>27</v>
      </c>
      <c r="Y23" s="26" t="s">
        <v>27</v>
      </c>
      <c r="Z23" s="26" t="s">
        <v>27</v>
      </c>
      <c r="AA23" s="26" t="s">
        <v>37</v>
      </c>
      <c r="AB23" s="26" t="s">
        <v>27</v>
      </c>
      <c r="AC23" s="26" t="s">
        <v>27</v>
      </c>
      <c r="AD23" s="26" t="s">
        <v>27</v>
      </c>
      <c r="AE23" s="26" t="s">
        <v>27</v>
      </c>
      <c r="AF23" s="26" t="s">
        <v>27</v>
      </c>
      <c r="AG23" s="26" t="s">
        <v>27</v>
      </c>
      <c r="AH23" s="26" t="s">
        <v>37</v>
      </c>
      <c r="AI23" s="26" t="s">
        <v>27</v>
      </c>
      <c r="AJ23" s="26" t="s">
        <v>27</v>
      </c>
      <c r="AK23" s="23">
        <f t="shared" si="0"/>
        <v>26</v>
      </c>
      <c r="AL23" s="20">
        <f t="shared" si="1"/>
        <v>0</v>
      </c>
      <c r="AM23" s="20">
        <f t="shared" si="3"/>
        <v>4</v>
      </c>
      <c r="AN23" s="20">
        <f t="shared" ref="AN23" si="6">COUNTIF(J23:AM23,"CO")</f>
        <v>0</v>
      </c>
      <c r="AO23" s="20">
        <f>COUNTIF(G23:AJ23,"A")</f>
        <v>0</v>
      </c>
      <c r="AP23" s="20">
        <f>AN23+AM23+AK23</f>
        <v>30</v>
      </c>
    </row>
    <row r="24" spans="1:42">
      <c r="A24" s="9">
        <v>7</v>
      </c>
      <c r="B24" s="22" t="s">
        <v>38</v>
      </c>
      <c r="C24" s="11"/>
      <c r="D24" s="10" t="s">
        <v>19</v>
      </c>
      <c r="E24" s="10"/>
      <c r="F24" s="24" t="s">
        <v>15</v>
      </c>
      <c r="G24" s="26" t="s">
        <v>37</v>
      </c>
      <c r="H24" s="26" t="s">
        <v>27</v>
      </c>
      <c r="I24" s="26" t="s">
        <v>27</v>
      </c>
      <c r="J24" s="26" t="s">
        <v>27</v>
      </c>
      <c r="K24" s="26" t="s">
        <v>27</v>
      </c>
      <c r="L24" s="26" t="s">
        <v>27</v>
      </c>
      <c r="M24" s="26" t="s">
        <v>27</v>
      </c>
      <c r="N24" s="26" t="s">
        <v>37</v>
      </c>
      <c r="O24" s="26" t="s">
        <v>27</v>
      </c>
      <c r="P24" s="26" t="s">
        <v>27</v>
      </c>
      <c r="Q24" s="26" t="s">
        <v>27</v>
      </c>
      <c r="R24" s="26" t="s">
        <v>27</v>
      </c>
      <c r="S24" s="26" t="s">
        <v>27</v>
      </c>
      <c r="T24" s="26" t="s">
        <v>27</v>
      </c>
      <c r="U24" s="26" t="s">
        <v>37</v>
      </c>
      <c r="V24" s="26" t="s">
        <v>27</v>
      </c>
      <c r="W24" s="26" t="s">
        <v>27</v>
      </c>
      <c r="X24" s="26" t="s">
        <v>27</v>
      </c>
      <c r="Y24" s="26" t="s">
        <v>27</v>
      </c>
      <c r="Z24" s="26" t="s">
        <v>27</v>
      </c>
      <c r="AA24" s="26" t="s">
        <v>27</v>
      </c>
      <c r="AB24" s="26" t="s">
        <v>37</v>
      </c>
      <c r="AC24" s="26" t="s">
        <v>27</v>
      </c>
      <c r="AD24" s="26" t="s">
        <v>27</v>
      </c>
      <c r="AE24" s="26" t="s">
        <v>27</v>
      </c>
      <c r="AF24" s="26" t="s">
        <v>27</v>
      </c>
      <c r="AG24" s="26" t="s">
        <v>27</v>
      </c>
      <c r="AH24" s="26" t="s">
        <v>27</v>
      </c>
      <c r="AI24" s="26" t="s">
        <v>37</v>
      </c>
      <c r="AJ24" s="26" t="s">
        <v>27</v>
      </c>
      <c r="AK24" s="23">
        <f t="shared" si="0"/>
        <v>25</v>
      </c>
      <c r="AL24" s="20">
        <f t="shared" si="1"/>
        <v>0</v>
      </c>
      <c r="AM24" s="20">
        <f t="shared" si="3"/>
        <v>5</v>
      </c>
      <c r="AN24" s="20">
        <v>0</v>
      </c>
      <c r="AO24" s="20">
        <v>0</v>
      </c>
      <c r="AP24" s="20">
        <f t="shared" si="5"/>
        <v>30</v>
      </c>
    </row>
    <row r="25" spans="1:42">
      <c r="A25" s="9">
        <v>8</v>
      </c>
      <c r="B25" s="22" t="s">
        <v>36</v>
      </c>
      <c r="C25" s="11"/>
      <c r="D25" s="10" t="s">
        <v>19</v>
      </c>
      <c r="E25" s="10"/>
      <c r="F25" s="24" t="s">
        <v>15</v>
      </c>
      <c r="G25" s="26" t="s">
        <v>27</v>
      </c>
      <c r="H25" s="26" t="s">
        <v>37</v>
      </c>
      <c r="I25" s="26" t="s">
        <v>27</v>
      </c>
      <c r="J25" s="26" t="s">
        <v>27</v>
      </c>
      <c r="K25" s="26" t="s">
        <v>27</v>
      </c>
      <c r="L25" s="26" t="s">
        <v>27</v>
      </c>
      <c r="M25" s="26" t="s">
        <v>27</v>
      </c>
      <c r="N25" s="26" t="s">
        <v>27</v>
      </c>
      <c r="O25" s="26" t="s">
        <v>37</v>
      </c>
      <c r="P25" s="26" t="s">
        <v>27</v>
      </c>
      <c r="Q25" s="26" t="s">
        <v>27</v>
      </c>
      <c r="R25" s="26" t="s">
        <v>27</v>
      </c>
      <c r="S25" s="26" t="s">
        <v>27</v>
      </c>
      <c r="T25" s="26" t="s">
        <v>27</v>
      </c>
      <c r="U25" s="26" t="s">
        <v>27</v>
      </c>
      <c r="V25" s="26" t="s">
        <v>37</v>
      </c>
      <c r="W25" s="26" t="s">
        <v>27</v>
      </c>
      <c r="X25" s="26" t="s">
        <v>27</v>
      </c>
      <c r="Y25" s="26" t="s">
        <v>27</v>
      </c>
      <c r="Z25" s="26" t="s">
        <v>27</v>
      </c>
      <c r="AA25" s="26" t="s">
        <v>27</v>
      </c>
      <c r="AB25" s="26" t="s">
        <v>27</v>
      </c>
      <c r="AC25" s="26" t="s">
        <v>37</v>
      </c>
      <c r="AD25" s="26" t="s">
        <v>27</v>
      </c>
      <c r="AE25" s="26" t="s">
        <v>27</v>
      </c>
      <c r="AF25" s="26" t="s">
        <v>27</v>
      </c>
      <c r="AG25" s="26" t="s">
        <v>27</v>
      </c>
      <c r="AH25" s="26" t="s">
        <v>27</v>
      </c>
      <c r="AI25" s="26" t="s">
        <v>27</v>
      </c>
      <c r="AJ25" s="26" t="s">
        <v>37</v>
      </c>
      <c r="AK25" s="23">
        <f t="shared" si="0"/>
        <v>25</v>
      </c>
      <c r="AL25" s="20">
        <f t="shared" si="1"/>
        <v>0</v>
      </c>
      <c r="AM25" s="20">
        <f t="shared" si="3"/>
        <v>5</v>
      </c>
      <c r="AN25" s="20">
        <v>0</v>
      </c>
      <c r="AO25" s="20">
        <v>0</v>
      </c>
      <c r="AP25" s="20">
        <f t="shared" si="5"/>
        <v>30</v>
      </c>
    </row>
    <row r="26" spans="1:42">
      <c r="A26" s="9">
        <v>9</v>
      </c>
      <c r="B26" s="22" t="s">
        <v>42</v>
      </c>
      <c r="C26" s="11"/>
      <c r="D26" s="10" t="s">
        <v>19</v>
      </c>
      <c r="E26" s="10">
        <v>1049</v>
      </c>
      <c r="F26" s="24" t="s">
        <v>15</v>
      </c>
      <c r="G26" s="26" t="s">
        <v>27</v>
      </c>
      <c r="H26" s="26" t="s">
        <v>27</v>
      </c>
      <c r="I26" s="26" t="s">
        <v>27</v>
      </c>
      <c r="J26" s="26" t="s">
        <v>27</v>
      </c>
      <c r="K26" s="26" t="s">
        <v>37</v>
      </c>
      <c r="L26" s="26" t="s">
        <v>27</v>
      </c>
      <c r="M26" s="26" t="s">
        <v>27</v>
      </c>
      <c r="N26" s="26" t="s">
        <v>27</v>
      </c>
      <c r="O26" s="26" t="s">
        <v>27</v>
      </c>
      <c r="P26" s="26" t="s">
        <v>27</v>
      </c>
      <c r="Q26" s="26" t="s">
        <v>27</v>
      </c>
      <c r="R26" s="26" t="s">
        <v>37</v>
      </c>
      <c r="S26" s="26" t="s">
        <v>27</v>
      </c>
      <c r="T26" s="26" t="s">
        <v>27</v>
      </c>
      <c r="U26" s="26" t="s">
        <v>27</v>
      </c>
      <c r="V26" s="26" t="s">
        <v>27</v>
      </c>
      <c r="W26" s="26" t="s">
        <v>27</v>
      </c>
      <c r="X26" s="26" t="s">
        <v>27</v>
      </c>
      <c r="Y26" s="26" t="s">
        <v>37</v>
      </c>
      <c r="Z26" s="26" t="s">
        <v>27</v>
      </c>
      <c r="AA26" s="26" t="s">
        <v>27</v>
      </c>
      <c r="AB26" s="26" t="s">
        <v>27</v>
      </c>
      <c r="AC26" s="26" t="s">
        <v>27</v>
      </c>
      <c r="AD26" s="26" t="s">
        <v>27</v>
      </c>
      <c r="AE26" s="26" t="s">
        <v>27</v>
      </c>
      <c r="AF26" s="26" t="s">
        <v>37</v>
      </c>
      <c r="AG26" s="26" t="s">
        <v>27</v>
      </c>
      <c r="AH26" s="26" t="s">
        <v>27</v>
      </c>
      <c r="AI26" s="26" t="s">
        <v>27</v>
      </c>
      <c r="AJ26" s="26" t="s">
        <v>27</v>
      </c>
      <c r="AK26" s="23">
        <f t="shared" si="0"/>
        <v>26</v>
      </c>
      <c r="AL26" s="20">
        <f t="shared" si="1"/>
        <v>0</v>
      </c>
      <c r="AM26" s="20">
        <f t="shared" si="3"/>
        <v>4</v>
      </c>
      <c r="AN26" s="20">
        <f t="shared" si="4"/>
        <v>0</v>
      </c>
      <c r="AO26" s="20">
        <f>COUNTIF(G26:AJ26,"A")</f>
        <v>0</v>
      </c>
      <c r="AP26" s="20">
        <f t="shared" si="5"/>
        <v>30</v>
      </c>
    </row>
    <row r="27" spans="1:42">
      <c r="A27" s="17"/>
      <c r="B27" s="17"/>
      <c r="C27" s="17"/>
      <c r="D27" s="17"/>
      <c r="F27" s="17"/>
      <c r="G27" s="27">
        <f t="shared" ref="G27:AJ27" si="7">COUNTIF(G18:G26,"P")</f>
        <v>8</v>
      </c>
      <c r="H27" s="27">
        <f t="shared" si="7"/>
        <v>8</v>
      </c>
      <c r="I27" s="27">
        <f t="shared" si="7"/>
        <v>8</v>
      </c>
      <c r="J27" s="27">
        <f t="shared" si="7"/>
        <v>8</v>
      </c>
      <c r="K27" s="27">
        <f t="shared" si="7"/>
        <v>7</v>
      </c>
      <c r="L27" s="27">
        <f t="shared" si="7"/>
        <v>8</v>
      </c>
      <c r="M27" s="27">
        <f t="shared" si="7"/>
        <v>7</v>
      </c>
      <c r="N27" s="27">
        <f t="shared" si="7"/>
        <v>8</v>
      </c>
      <c r="O27" s="27">
        <f t="shared" si="7"/>
        <v>8</v>
      </c>
      <c r="P27" s="27">
        <f t="shared" si="7"/>
        <v>8</v>
      </c>
      <c r="Q27" s="27">
        <f t="shared" si="7"/>
        <v>8</v>
      </c>
      <c r="R27" s="27">
        <f t="shared" si="7"/>
        <v>7</v>
      </c>
      <c r="S27" s="27">
        <f t="shared" si="7"/>
        <v>8</v>
      </c>
      <c r="T27" s="27">
        <f t="shared" si="7"/>
        <v>7</v>
      </c>
      <c r="U27" s="27">
        <f t="shared" si="7"/>
        <v>8</v>
      </c>
      <c r="V27" s="27">
        <f t="shared" si="7"/>
        <v>8</v>
      </c>
      <c r="W27" s="27">
        <f t="shared" si="7"/>
        <v>8</v>
      </c>
      <c r="X27" s="27">
        <f t="shared" si="7"/>
        <v>8</v>
      </c>
      <c r="Y27" s="27">
        <f t="shared" si="7"/>
        <v>7</v>
      </c>
      <c r="Z27" s="27">
        <f t="shared" si="7"/>
        <v>8</v>
      </c>
      <c r="AA27" s="27">
        <f t="shared" si="7"/>
        <v>7</v>
      </c>
      <c r="AB27" s="27">
        <f t="shared" si="7"/>
        <v>8</v>
      </c>
      <c r="AC27" s="27">
        <f t="shared" si="7"/>
        <v>8</v>
      </c>
      <c r="AD27" s="27">
        <f t="shared" si="7"/>
        <v>8</v>
      </c>
      <c r="AE27" s="27">
        <f t="shared" si="7"/>
        <v>8</v>
      </c>
      <c r="AF27" s="27">
        <f t="shared" si="7"/>
        <v>7</v>
      </c>
      <c r="AG27" s="27">
        <f t="shared" si="7"/>
        <v>8</v>
      </c>
      <c r="AH27" s="27">
        <f t="shared" si="7"/>
        <v>7</v>
      </c>
      <c r="AI27" s="27">
        <f t="shared" si="7"/>
        <v>8</v>
      </c>
      <c r="AJ27" s="27">
        <f t="shared" si="7"/>
        <v>8</v>
      </c>
      <c r="AK27" s="19">
        <f t="shared" ref="AK27:AP27" si="8">SUM(AK18:AK26)</f>
        <v>232</v>
      </c>
      <c r="AL27" s="19">
        <f t="shared" si="8"/>
        <v>0</v>
      </c>
      <c r="AM27" s="19">
        <f t="shared" si="8"/>
        <v>38</v>
      </c>
      <c r="AN27" s="19">
        <f t="shared" si="8"/>
        <v>0</v>
      </c>
      <c r="AO27" s="19">
        <f t="shared" si="8"/>
        <v>0</v>
      </c>
      <c r="AP27" s="19">
        <f t="shared" si="8"/>
        <v>270</v>
      </c>
    </row>
    <row r="29" spans="1:42">
      <c r="I29" s="16" t="s">
        <v>22</v>
      </c>
    </row>
    <row r="32" spans="1:42">
      <c r="F32" s="17"/>
    </row>
  </sheetData>
  <sortState ref="B18:AQ26">
    <sortCondition ref="E18:E26"/>
  </sortState>
  <mergeCells count="23">
    <mergeCell ref="A4:AJ4"/>
    <mergeCell ref="AN4:AP4"/>
    <mergeCell ref="A5:B5"/>
    <mergeCell ref="A3:AJ3"/>
    <mergeCell ref="AK3:AL6"/>
    <mergeCell ref="AN3:AP3"/>
    <mergeCell ref="AN5:AP6"/>
    <mergeCell ref="C5:AJ5"/>
    <mergeCell ref="AM5:AM6"/>
    <mergeCell ref="A14:AJ14"/>
    <mergeCell ref="A15:AJ15"/>
    <mergeCell ref="A6:B6"/>
    <mergeCell ref="AI6:AJ6"/>
    <mergeCell ref="A7:AJ7"/>
    <mergeCell ref="A8:AJ8"/>
    <mergeCell ref="A9:AJ9"/>
    <mergeCell ref="A13:AJ13"/>
    <mergeCell ref="A10:AJ10"/>
    <mergeCell ref="A11:AJ11"/>
    <mergeCell ref="A12:AJ12"/>
    <mergeCell ref="C6:S6"/>
    <mergeCell ref="V6:Y6"/>
    <mergeCell ref="Z6:AC6"/>
  </mergeCells>
  <pageMargins left="0.23" right="0.21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2017-12-07T04:46:19Z</dcterms:modified>
</cp:coreProperties>
</file>