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875"/>
  </bookViews>
  <sheets>
    <sheet name="March 2017" sheetId="24" r:id="rId1"/>
  </sheets>
  <calcPr calcId="124519"/>
</workbook>
</file>

<file path=xl/calcChain.xml><?xml version="1.0" encoding="utf-8"?>
<calcChain xmlns="http://schemas.openxmlformats.org/spreadsheetml/2006/main">
  <c r="AK26" i="24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AL25"/>
  <c r="AM25" s="1"/>
  <c r="AN25"/>
  <c r="AQ25" s="1"/>
  <c r="AN24"/>
  <c r="AN23"/>
  <c r="AN22"/>
  <c r="AN21"/>
  <c r="AN20"/>
  <c r="AN19"/>
  <c r="AN18"/>
  <c r="AL24"/>
  <c r="AM24" s="1"/>
  <c r="AL23"/>
  <c r="AQ23" s="1"/>
  <c r="AL22"/>
  <c r="AM22" s="1"/>
  <c r="AL21"/>
  <c r="AM21" s="1"/>
  <c r="AL20"/>
  <c r="AL19"/>
  <c r="AM19" s="1"/>
  <c r="AL18"/>
  <c r="AL26" s="1"/>
  <c r="AQ24"/>
  <c r="AM20"/>
  <c r="AN26" l="1"/>
  <c r="AM23"/>
  <c r="AQ20"/>
  <c r="AQ22"/>
  <c r="AQ21"/>
  <c r="AQ19"/>
  <c r="AP18"/>
  <c r="AP22"/>
  <c r="AP19"/>
  <c r="AP20"/>
  <c r="AP26" l="1"/>
  <c r="AM18"/>
  <c r="AM26" s="1"/>
  <c r="AQ18"/>
  <c r="AQ26" s="1"/>
  <c r="AO18" l="1"/>
  <c r="AO22"/>
  <c r="AO19"/>
  <c r="AO20"/>
  <c r="AO26" l="1"/>
</calcChain>
</file>

<file path=xl/sharedStrings.xml><?xml version="1.0" encoding="utf-8"?>
<sst xmlns="http://schemas.openxmlformats.org/spreadsheetml/2006/main" count="302" uniqueCount="43">
  <si>
    <t xml:space="preserve">Assignment Address: </t>
  </si>
  <si>
    <t xml:space="preserve">Assignment #: </t>
  </si>
  <si>
    <t>Sr. No.</t>
  </si>
  <si>
    <t xml:space="preserve">Name </t>
  </si>
  <si>
    <t>Desgn.</t>
  </si>
  <si>
    <t>Present</t>
  </si>
  <si>
    <t>Holidays</t>
  </si>
  <si>
    <t>Week Off</t>
  </si>
  <si>
    <t>Absent</t>
  </si>
  <si>
    <t>Total Present</t>
  </si>
  <si>
    <t>Form-XVI</t>
  </si>
  <si>
    <t>[ See Rule 78(2)(a)]</t>
  </si>
  <si>
    <t>MUSTER ROLL</t>
  </si>
  <si>
    <t>Father Name</t>
  </si>
  <si>
    <t>Sex</t>
  </si>
  <si>
    <t>M</t>
  </si>
  <si>
    <t xml:space="preserve">N - 304, Mangol Puri, Delhi - 110083                             
</t>
  </si>
  <si>
    <t>HEAD GARDENER</t>
  </si>
  <si>
    <t>SOM PAL SINGH</t>
  </si>
  <si>
    <t>GARDENER</t>
  </si>
  <si>
    <t>GOPAL RAM</t>
  </si>
  <si>
    <t>ROSHAN LAL</t>
  </si>
  <si>
    <t xml:space="preserve"> </t>
  </si>
  <si>
    <t>Assignment Managed By :- Cushman &amp; Wakefield ProPerty Management Services India Ltd.</t>
  </si>
  <si>
    <t>ComP. Offs</t>
  </si>
  <si>
    <t>Bio-Metric Code</t>
  </si>
  <si>
    <t>Name of address of Contractor : - M/s Snowhill Rainbow Pvt. Ltd.</t>
  </si>
  <si>
    <t>P</t>
  </si>
  <si>
    <t xml:space="preserve">C&amp;W EmPloyees Attendence Sheet    </t>
  </si>
  <si>
    <t xml:space="preserve">DLF PLACE  MALL SAKET </t>
  </si>
  <si>
    <t xml:space="preserve">Name and address of establishment in/under which contract is carried on : DLF PLACE MALL SAKET NEW DELHI </t>
  </si>
  <si>
    <t xml:space="preserve">Name and Location of work : SAKET NEW DELHI </t>
  </si>
  <si>
    <t xml:space="preserve">VISHAL VERMA </t>
  </si>
  <si>
    <t xml:space="preserve">JAGATA RAM </t>
  </si>
  <si>
    <t xml:space="preserve">KRISHAN HALDER </t>
  </si>
  <si>
    <t xml:space="preserve">PARIMAL HALDER </t>
  </si>
  <si>
    <t xml:space="preserve">Ram Naresh </t>
  </si>
  <si>
    <t>OFF</t>
  </si>
  <si>
    <t xml:space="preserve">Kisna Nandu </t>
  </si>
  <si>
    <t xml:space="preserve">Jintender Kumar </t>
  </si>
  <si>
    <t>For the month of Dec 2017</t>
  </si>
  <si>
    <t>Name and address of Principal Employer : M/S Cushman &amp; Wakefield ProPerty Management Services India Pvt. Ltd.</t>
  </si>
  <si>
    <t>Ram Kewal Verma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</si>
</sst>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1"/>
      <name val="Cambria"/>
      <family val="1"/>
      <scheme val="major"/>
    </font>
    <font>
      <sz val="10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wrapText="1"/>
    </xf>
  </cellStyleXfs>
  <cellXfs count="7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5" fontId="3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/>
      <protection locked="0"/>
    </xf>
    <xf numFmtId="15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/>
    <xf numFmtId="0" fontId="2" fillId="4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wrapText="1"/>
      <protection locked="0"/>
    </xf>
    <xf numFmtId="15" fontId="2" fillId="4" borderId="0" xfId="0" applyNumberFormat="1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Q31"/>
  <sheetViews>
    <sheetView tabSelected="1" topLeftCell="A10" workbookViewId="0">
      <pane xSplit="1" topLeftCell="R1" activePane="topRight" state="frozen"/>
      <selection activeCell="A7" sqref="A7"/>
      <selection pane="topRight" activeCell="AO30" sqref="AO30"/>
    </sheetView>
  </sheetViews>
  <sheetFormatPr defaultColWidth="9.140625" defaultRowHeight="15"/>
  <cols>
    <col min="1" max="1" width="5.5703125" style="4" customWidth="1"/>
    <col min="2" max="2" width="18.140625" style="4" customWidth="1"/>
    <col min="3" max="3" width="12.85546875" style="4" hidden="1" customWidth="1"/>
    <col min="4" max="4" width="16.85546875" style="4" customWidth="1"/>
    <col min="5" max="5" width="10" style="17" hidden="1" customWidth="1"/>
    <col min="6" max="6" width="4.85546875" style="4" customWidth="1"/>
    <col min="7" max="7" width="5.5703125" style="16" bestFit="1" customWidth="1"/>
    <col min="8" max="8" width="5.7109375" style="16" bestFit="1" customWidth="1"/>
    <col min="9" max="9" width="5" style="16" bestFit="1" customWidth="1"/>
    <col min="10" max="10" width="5.7109375" style="16" bestFit="1" customWidth="1"/>
    <col min="11" max="11" width="5" style="16" bestFit="1" customWidth="1"/>
    <col min="12" max="12" width="5.28515625" style="16" bestFit="1" customWidth="1"/>
    <col min="13" max="13" width="5" style="16" bestFit="1" customWidth="1"/>
    <col min="14" max="14" width="5.5703125" style="16" bestFit="1" customWidth="1"/>
    <col min="15" max="15" width="5.7109375" style="16" bestFit="1" customWidth="1"/>
    <col min="16" max="16" width="5" style="16" bestFit="1" customWidth="1"/>
    <col min="17" max="17" width="5.7109375" style="16" bestFit="1" customWidth="1"/>
    <col min="18" max="18" width="5" style="16" bestFit="1" customWidth="1"/>
    <col min="19" max="19" width="5.28515625" style="16" customWidth="1"/>
    <col min="20" max="20" width="5" style="16" bestFit="1" customWidth="1"/>
    <col min="21" max="21" width="5.5703125" style="16" bestFit="1" customWidth="1"/>
    <col min="22" max="22" width="5.7109375" style="16" bestFit="1" customWidth="1"/>
    <col min="23" max="23" width="5" style="16" bestFit="1" customWidth="1"/>
    <col min="24" max="24" width="5.7109375" style="16" bestFit="1" customWidth="1"/>
    <col min="25" max="25" width="5" style="16" bestFit="1" customWidth="1"/>
    <col min="26" max="26" width="5.28515625" style="16" bestFit="1" customWidth="1"/>
    <col min="27" max="27" width="5" style="16" bestFit="1" customWidth="1"/>
    <col min="28" max="28" width="5.5703125" style="16" bestFit="1" customWidth="1"/>
    <col min="29" max="29" width="5.7109375" style="16" bestFit="1" customWidth="1"/>
    <col min="30" max="30" width="5" style="16" bestFit="1" customWidth="1"/>
    <col min="31" max="33" width="5" style="16" customWidth="1"/>
    <col min="34" max="34" width="5.7109375" style="16" bestFit="1" customWidth="1"/>
    <col min="35" max="35" width="5" style="16" bestFit="1" customWidth="1"/>
    <col min="36" max="36" width="5.28515625" style="16" bestFit="1" customWidth="1"/>
    <col min="37" max="37" width="5.28515625" style="16" customWidth="1"/>
    <col min="38" max="38" width="8.42578125" customWidth="1"/>
    <col min="39" max="40" width="9.140625" customWidth="1"/>
    <col min="41" max="41" width="12.140625" customWidth="1"/>
    <col min="42" max="43" width="9.140625" customWidth="1"/>
  </cols>
  <sheetData>
    <row r="3" spans="1:43" ht="16.5" customHeight="1">
      <c r="A3" s="51" t="s">
        <v>28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33"/>
      <c r="AL3" s="52"/>
      <c r="AM3" s="53"/>
      <c r="AN3" s="29"/>
      <c r="AO3" s="56"/>
      <c r="AP3" s="56"/>
      <c r="AQ3" s="56"/>
    </row>
    <row r="4" spans="1:43">
      <c r="A4" s="48" t="s">
        <v>23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32"/>
      <c r="AL4" s="54"/>
      <c r="AM4" s="55"/>
      <c r="AN4" s="29"/>
      <c r="AO4" s="49"/>
      <c r="AP4" s="49"/>
      <c r="AQ4" s="49"/>
    </row>
    <row r="5" spans="1:43" ht="24.75" customHeight="1">
      <c r="A5" s="50" t="s">
        <v>0</v>
      </c>
      <c r="B5" s="50"/>
      <c r="C5" s="59" t="s">
        <v>29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34"/>
      <c r="AL5" s="54"/>
      <c r="AM5" s="55"/>
      <c r="AN5" s="49"/>
      <c r="AO5" s="57"/>
      <c r="AP5" s="58"/>
      <c r="AQ5" s="58"/>
    </row>
    <row r="6" spans="1:43" ht="21" customHeight="1">
      <c r="A6" s="63" t="s">
        <v>1</v>
      </c>
      <c r="B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  <c r="T6" s="18"/>
      <c r="U6" s="18"/>
      <c r="V6" s="64"/>
      <c r="W6" s="64"/>
      <c r="X6" s="64"/>
      <c r="Y6" s="64"/>
      <c r="Z6" s="71"/>
      <c r="AA6" s="72"/>
      <c r="AB6" s="72"/>
      <c r="AC6" s="73"/>
      <c r="AD6" s="21"/>
      <c r="AE6" s="28"/>
      <c r="AF6" s="28"/>
      <c r="AG6" s="28"/>
      <c r="AH6" s="21"/>
      <c r="AI6" s="64"/>
      <c r="AJ6" s="64"/>
      <c r="AK6" s="35"/>
      <c r="AL6" s="54"/>
      <c r="AM6" s="55"/>
      <c r="AN6" s="49"/>
      <c r="AO6" s="58"/>
      <c r="AP6" s="58"/>
      <c r="AQ6" s="58"/>
    </row>
    <row r="7" spans="1:43" ht="15.75">
      <c r="A7" s="51" t="s">
        <v>10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36"/>
      <c r="AN7" s="30"/>
      <c r="AO7" s="30"/>
      <c r="AP7" s="30"/>
      <c r="AQ7" s="30"/>
    </row>
    <row r="8" spans="1:43" ht="19.5" customHeight="1">
      <c r="A8" s="65" t="s">
        <v>11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37"/>
    </row>
    <row r="9" spans="1:43" ht="23.25" customHeight="1">
      <c r="A9" s="67" t="s">
        <v>12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38"/>
    </row>
    <row r="10" spans="1:43" ht="15" customHeight="1">
      <c r="A10" s="61" t="s">
        <v>26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39"/>
    </row>
    <row r="11" spans="1:43" ht="15" customHeight="1">
      <c r="A11" s="61" t="s">
        <v>16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39"/>
    </row>
    <row r="12" spans="1:43" ht="15" customHeight="1">
      <c r="A12" s="61" t="s">
        <v>30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39"/>
    </row>
    <row r="13" spans="1:43" ht="15" customHeight="1">
      <c r="A13" s="61" t="s">
        <v>31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39"/>
    </row>
    <row r="14" spans="1:43" ht="15" customHeight="1">
      <c r="A14" s="61" t="s">
        <v>41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39"/>
    </row>
    <row r="15" spans="1:43" ht="16.5" customHeight="1">
      <c r="A15" s="61" t="s">
        <v>40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39"/>
    </row>
    <row r="16" spans="1:43" s="16" customFormat="1" ht="33.75" customHeight="1">
      <c r="A16" s="15" t="s">
        <v>2</v>
      </c>
      <c r="B16" s="5" t="s">
        <v>3</v>
      </c>
      <c r="C16" s="6" t="s">
        <v>13</v>
      </c>
      <c r="D16" s="6" t="s">
        <v>4</v>
      </c>
      <c r="E16" s="25" t="s">
        <v>25</v>
      </c>
      <c r="F16" s="6" t="s">
        <v>14</v>
      </c>
      <c r="G16" s="1">
        <v>1</v>
      </c>
      <c r="H16" s="1">
        <v>2</v>
      </c>
      <c r="I16" s="1">
        <v>3</v>
      </c>
      <c r="J16" s="1">
        <v>4</v>
      </c>
      <c r="K16" s="1">
        <v>5</v>
      </c>
      <c r="L16" s="1">
        <v>6</v>
      </c>
      <c r="M16" s="1">
        <v>7</v>
      </c>
      <c r="N16" s="1">
        <v>8</v>
      </c>
      <c r="O16" s="1">
        <v>9</v>
      </c>
      <c r="P16" s="1">
        <v>10</v>
      </c>
      <c r="Q16" s="1">
        <v>11</v>
      </c>
      <c r="R16" s="1">
        <v>12</v>
      </c>
      <c r="S16" s="1">
        <v>13</v>
      </c>
      <c r="T16" s="1">
        <v>14</v>
      </c>
      <c r="U16" s="1">
        <v>15</v>
      </c>
      <c r="V16" s="1">
        <v>16</v>
      </c>
      <c r="W16" s="1">
        <v>17</v>
      </c>
      <c r="X16" s="1">
        <v>18</v>
      </c>
      <c r="Y16" s="1">
        <v>19</v>
      </c>
      <c r="Z16" s="1">
        <v>20</v>
      </c>
      <c r="AA16" s="1">
        <v>21</v>
      </c>
      <c r="AB16" s="1">
        <v>22</v>
      </c>
      <c r="AC16" s="1">
        <v>23</v>
      </c>
      <c r="AD16" s="1">
        <v>24</v>
      </c>
      <c r="AE16" s="1">
        <v>25</v>
      </c>
      <c r="AF16" s="1">
        <v>26</v>
      </c>
      <c r="AG16" s="1">
        <v>27</v>
      </c>
      <c r="AH16" s="1">
        <v>28</v>
      </c>
      <c r="AI16" s="1">
        <v>29</v>
      </c>
      <c r="AJ16" s="1">
        <v>30</v>
      </c>
      <c r="AK16" s="1">
        <v>31</v>
      </c>
      <c r="AL16" s="2" t="s">
        <v>5</v>
      </c>
      <c r="AM16" s="2" t="s">
        <v>6</v>
      </c>
      <c r="AN16" s="2" t="s">
        <v>7</v>
      </c>
      <c r="AO16" s="2" t="s">
        <v>24</v>
      </c>
      <c r="AP16" s="2" t="s">
        <v>8</v>
      </c>
      <c r="AQ16" s="3" t="s">
        <v>9</v>
      </c>
    </row>
    <row r="17" spans="1:43" ht="33.75" customHeight="1">
      <c r="A17" s="14"/>
      <c r="B17" s="7"/>
      <c r="C17" s="8"/>
      <c r="D17" s="8"/>
      <c r="E17" s="8"/>
      <c r="F17" s="8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41"/>
      <c r="AL17" s="12"/>
      <c r="AM17" s="12"/>
      <c r="AN17" s="12"/>
      <c r="AO17" s="12"/>
      <c r="AP17" s="12"/>
      <c r="AQ17" s="13"/>
    </row>
    <row r="18" spans="1:43" ht="24.75" customHeight="1">
      <c r="A18" s="9">
        <v>1</v>
      </c>
      <c r="B18" s="22" t="s">
        <v>32</v>
      </c>
      <c r="C18" s="11" t="s">
        <v>21</v>
      </c>
      <c r="D18" s="10" t="s">
        <v>17</v>
      </c>
      <c r="E18" s="10">
        <v>1044</v>
      </c>
      <c r="F18" s="24" t="s">
        <v>15</v>
      </c>
      <c r="G18" s="26" t="s">
        <v>27</v>
      </c>
      <c r="H18" s="26" t="s">
        <v>27</v>
      </c>
      <c r="I18" s="26" t="s">
        <v>27</v>
      </c>
      <c r="J18" s="26" t="s">
        <v>27</v>
      </c>
      <c r="K18" s="26" t="s">
        <v>37</v>
      </c>
      <c r="L18" s="26" t="s">
        <v>27</v>
      </c>
      <c r="M18" s="26" t="s">
        <v>27</v>
      </c>
      <c r="N18" s="26" t="s">
        <v>27</v>
      </c>
      <c r="O18" s="26" t="s">
        <v>27</v>
      </c>
      <c r="P18" s="26" t="s">
        <v>27</v>
      </c>
      <c r="Q18" s="26" t="s">
        <v>27</v>
      </c>
      <c r="R18" s="26" t="s">
        <v>37</v>
      </c>
      <c r="S18" s="26" t="s">
        <v>27</v>
      </c>
      <c r="T18" s="26" t="s">
        <v>27</v>
      </c>
      <c r="U18" s="26" t="s">
        <v>27</v>
      </c>
      <c r="V18" s="26" t="s">
        <v>27</v>
      </c>
      <c r="W18" s="26" t="s">
        <v>27</v>
      </c>
      <c r="X18" s="26" t="s">
        <v>27</v>
      </c>
      <c r="Y18" s="26" t="s">
        <v>27</v>
      </c>
      <c r="Z18" s="26" t="s">
        <v>27</v>
      </c>
      <c r="AA18" s="26" t="s">
        <v>37</v>
      </c>
      <c r="AB18" s="26" t="s">
        <v>27</v>
      </c>
      <c r="AC18" s="26" t="s">
        <v>27</v>
      </c>
      <c r="AD18" s="26" t="s">
        <v>27</v>
      </c>
      <c r="AE18" s="26" t="s">
        <v>27</v>
      </c>
      <c r="AF18" s="26" t="s">
        <v>37</v>
      </c>
      <c r="AG18" s="26" t="s">
        <v>27</v>
      </c>
      <c r="AH18" s="26" t="s">
        <v>27</v>
      </c>
      <c r="AI18" s="26" t="s">
        <v>27</v>
      </c>
      <c r="AJ18" s="26" t="s">
        <v>27</v>
      </c>
      <c r="AK18" s="40" t="s">
        <v>27</v>
      </c>
      <c r="AL18" s="23">
        <f>COUNTIF(G18:AK18,"P")</f>
        <v>27</v>
      </c>
      <c r="AM18" s="20">
        <f t="shared" ref="AM18:AM25" si="0">COUNTIF(G18:AL18,"H")</f>
        <v>0</v>
      </c>
      <c r="AN18" s="20">
        <f>COUNTIF(G18:AK18,"OFF")</f>
        <v>4</v>
      </c>
      <c r="AO18" s="20">
        <f t="shared" ref="AO18" si="1">COUNTIF(J18:AN18,"CO")</f>
        <v>0</v>
      </c>
      <c r="AP18" s="20">
        <f>COUNTIF(G18:AJ18,"A")</f>
        <v>0</v>
      </c>
      <c r="AQ18" s="20">
        <f>AL18+AN18</f>
        <v>31</v>
      </c>
    </row>
    <row r="19" spans="1:43" ht="22.5" customHeight="1">
      <c r="A19" s="9">
        <v>2</v>
      </c>
      <c r="B19" s="22" t="s">
        <v>33</v>
      </c>
      <c r="C19" s="11" t="s">
        <v>18</v>
      </c>
      <c r="D19" s="10" t="s">
        <v>19</v>
      </c>
      <c r="E19" s="10">
        <v>1045</v>
      </c>
      <c r="F19" s="24" t="s">
        <v>15</v>
      </c>
      <c r="G19" s="26" t="s">
        <v>37</v>
      </c>
      <c r="H19" s="26" t="s">
        <v>27</v>
      </c>
      <c r="I19" s="26" t="s">
        <v>27</v>
      </c>
      <c r="J19" s="26" t="s">
        <v>27</v>
      </c>
      <c r="K19" s="26" t="s">
        <v>27</v>
      </c>
      <c r="L19" s="26" t="s">
        <v>27</v>
      </c>
      <c r="M19" s="26" t="s">
        <v>27</v>
      </c>
      <c r="N19" s="26" t="s">
        <v>37</v>
      </c>
      <c r="O19" s="26" t="s">
        <v>27</v>
      </c>
      <c r="P19" s="26" t="s">
        <v>27</v>
      </c>
      <c r="Q19" s="26" t="s">
        <v>27</v>
      </c>
      <c r="R19" s="26" t="s">
        <v>27</v>
      </c>
      <c r="S19" s="26" t="s">
        <v>27</v>
      </c>
      <c r="T19" s="26" t="s">
        <v>27</v>
      </c>
      <c r="U19" s="26" t="s">
        <v>37</v>
      </c>
      <c r="V19" s="26" t="s">
        <v>27</v>
      </c>
      <c r="W19" s="26" t="s">
        <v>27</v>
      </c>
      <c r="X19" s="26" t="s">
        <v>27</v>
      </c>
      <c r="Y19" s="26" t="s">
        <v>27</v>
      </c>
      <c r="Z19" s="26" t="s">
        <v>27</v>
      </c>
      <c r="AA19" s="26" t="s">
        <v>27</v>
      </c>
      <c r="AB19" s="26" t="s">
        <v>37</v>
      </c>
      <c r="AC19" s="26" t="s">
        <v>27</v>
      </c>
      <c r="AD19" s="26" t="s">
        <v>27</v>
      </c>
      <c r="AE19" s="26" t="s">
        <v>27</v>
      </c>
      <c r="AF19" s="26" t="s">
        <v>27</v>
      </c>
      <c r="AG19" s="26" t="s">
        <v>27</v>
      </c>
      <c r="AH19" s="26" t="s">
        <v>27</v>
      </c>
      <c r="AI19" s="26" t="s">
        <v>37</v>
      </c>
      <c r="AJ19" s="26" t="s">
        <v>27</v>
      </c>
      <c r="AK19" s="40" t="s">
        <v>27</v>
      </c>
      <c r="AL19" s="23">
        <f t="shared" ref="AL19:AL25" si="2">COUNTIF(G19:AK19,"P")</f>
        <v>26</v>
      </c>
      <c r="AM19" s="20">
        <f t="shared" si="0"/>
        <v>0</v>
      </c>
      <c r="AN19" s="20">
        <f t="shared" ref="AN19:AN25" si="3">COUNTIF(G19:AK19,"OFF")</f>
        <v>5</v>
      </c>
      <c r="AO19" s="20">
        <f t="shared" ref="AO19:AO20" si="4">COUNTIF(J19:AN19,"CO")</f>
        <v>0</v>
      </c>
      <c r="AP19" s="20">
        <f>COUNTIF(G19:AJ19,"A")</f>
        <v>0</v>
      </c>
      <c r="AQ19" s="20">
        <f t="shared" ref="AQ19:AQ25" si="5">AL19+AN19</f>
        <v>31</v>
      </c>
    </row>
    <row r="20" spans="1:43" ht="16.5" customHeight="1">
      <c r="A20" s="9">
        <v>3</v>
      </c>
      <c r="B20" s="22" t="s">
        <v>34</v>
      </c>
      <c r="C20" s="11" t="s">
        <v>20</v>
      </c>
      <c r="D20" s="10" t="s">
        <v>19</v>
      </c>
      <c r="E20" s="10">
        <v>1046</v>
      </c>
      <c r="F20" s="24" t="s">
        <v>15</v>
      </c>
      <c r="G20" s="26" t="s">
        <v>27</v>
      </c>
      <c r="H20" s="26" t="s">
        <v>37</v>
      </c>
      <c r="I20" s="26" t="s">
        <v>27</v>
      </c>
      <c r="J20" s="26" t="s">
        <v>27</v>
      </c>
      <c r="K20" s="26" t="s">
        <v>27</v>
      </c>
      <c r="L20" s="26" t="s">
        <v>27</v>
      </c>
      <c r="M20" s="26" t="s">
        <v>27</v>
      </c>
      <c r="N20" s="26" t="s">
        <v>27</v>
      </c>
      <c r="O20" s="26" t="s">
        <v>37</v>
      </c>
      <c r="P20" s="26" t="s">
        <v>27</v>
      </c>
      <c r="Q20" s="26" t="s">
        <v>27</v>
      </c>
      <c r="R20" s="26" t="s">
        <v>27</v>
      </c>
      <c r="S20" s="26" t="s">
        <v>27</v>
      </c>
      <c r="T20" s="26" t="s">
        <v>27</v>
      </c>
      <c r="U20" s="26" t="s">
        <v>27</v>
      </c>
      <c r="V20" s="26" t="s">
        <v>37</v>
      </c>
      <c r="W20" s="26" t="s">
        <v>27</v>
      </c>
      <c r="X20" s="26" t="s">
        <v>27</v>
      </c>
      <c r="Y20" s="26" t="s">
        <v>27</v>
      </c>
      <c r="Z20" s="26" t="s">
        <v>27</v>
      </c>
      <c r="AA20" s="26" t="s">
        <v>27</v>
      </c>
      <c r="AB20" s="26" t="s">
        <v>27</v>
      </c>
      <c r="AC20" s="26" t="s">
        <v>37</v>
      </c>
      <c r="AD20" s="26" t="s">
        <v>27</v>
      </c>
      <c r="AE20" s="26" t="s">
        <v>27</v>
      </c>
      <c r="AF20" s="26" t="s">
        <v>27</v>
      </c>
      <c r="AG20" s="26" t="s">
        <v>27</v>
      </c>
      <c r="AH20" s="26" t="s">
        <v>27</v>
      </c>
      <c r="AI20" s="26" t="s">
        <v>27</v>
      </c>
      <c r="AJ20" s="26" t="s">
        <v>37</v>
      </c>
      <c r="AK20" s="40" t="s">
        <v>27</v>
      </c>
      <c r="AL20" s="23">
        <f t="shared" si="2"/>
        <v>26</v>
      </c>
      <c r="AM20" s="20">
        <f t="shared" si="0"/>
        <v>0</v>
      </c>
      <c r="AN20" s="20">
        <f t="shared" si="3"/>
        <v>5</v>
      </c>
      <c r="AO20" s="20">
        <f t="shared" si="4"/>
        <v>0</v>
      </c>
      <c r="AP20" s="20">
        <f>COUNTIF(G20:AJ20,"A")</f>
        <v>0</v>
      </c>
      <c r="AQ20" s="20">
        <f t="shared" si="5"/>
        <v>31</v>
      </c>
    </row>
    <row r="21" spans="1:43" ht="15" customHeight="1">
      <c r="A21" s="9">
        <v>4</v>
      </c>
      <c r="B21" s="22" t="s">
        <v>35</v>
      </c>
      <c r="C21" s="11"/>
      <c r="D21" s="10" t="s">
        <v>19</v>
      </c>
      <c r="E21" s="10"/>
      <c r="F21" s="24" t="s">
        <v>15</v>
      </c>
      <c r="G21" s="26" t="s">
        <v>27</v>
      </c>
      <c r="H21" s="26" t="s">
        <v>27</v>
      </c>
      <c r="I21" s="26" t="s">
        <v>37</v>
      </c>
      <c r="J21" s="26" t="s">
        <v>27</v>
      </c>
      <c r="K21" s="26" t="s">
        <v>27</v>
      </c>
      <c r="L21" s="26" t="s">
        <v>27</v>
      </c>
      <c r="M21" s="26" t="s">
        <v>27</v>
      </c>
      <c r="N21" s="26" t="s">
        <v>27</v>
      </c>
      <c r="O21" s="26" t="s">
        <v>27</v>
      </c>
      <c r="P21" s="26" t="s">
        <v>37</v>
      </c>
      <c r="Q21" s="26" t="s">
        <v>27</v>
      </c>
      <c r="R21" s="26" t="s">
        <v>27</v>
      </c>
      <c r="S21" s="26" t="s">
        <v>27</v>
      </c>
      <c r="T21" s="26" t="s">
        <v>27</v>
      </c>
      <c r="U21" s="26" t="s">
        <v>27</v>
      </c>
      <c r="V21" s="26" t="s">
        <v>27</v>
      </c>
      <c r="W21" s="26" t="s">
        <v>37</v>
      </c>
      <c r="X21" s="26" t="s">
        <v>27</v>
      </c>
      <c r="Y21" s="26" t="s">
        <v>27</v>
      </c>
      <c r="Z21" s="26" t="s">
        <v>27</v>
      </c>
      <c r="AA21" s="26" t="s">
        <v>27</v>
      </c>
      <c r="AB21" s="26" t="s">
        <v>27</v>
      </c>
      <c r="AC21" s="26" t="s">
        <v>27</v>
      </c>
      <c r="AD21" s="26" t="s">
        <v>37</v>
      </c>
      <c r="AE21" s="26" t="s">
        <v>27</v>
      </c>
      <c r="AF21" s="26" t="s">
        <v>27</v>
      </c>
      <c r="AG21" s="26" t="s">
        <v>27</v>
      </c>
      <c r="AH21" s="26" t="s">
        <v>27</v>
      </c>
      <c r="AI21" s="26" t="s">
        <v>27</v>
      </c>
      <c r="AJ21" s="26" t="s">
        <v>27</v>
      </c>
      <c r="AK21" s="40" t="s">
        <v>37</v>
      </c>
      <c r="AL21" s="23">
        <f t="shared" si="2"/>
        <v>26</v>
      </c>
      <c r="AM21" s="20">
        <f t="shared" si="0"/>
        <v>0</v>
      </c>
      <c r="AN21" s="20">
        <f t="shared" si="3"/>
        <v>5</v>
      </c>
      <c r="AO21" s="20">
        <v>0</v>
      </c>
      <c r="AP21" s="20">
        <v>0</v>
      </c>
      <c r="AQ21" s="20">
        <f t="shared" si="5"/>
        <v>31</v>
      </c>
    </row>
    <row r="22" spans="1:43">
      <c r="A22" s="9">
        <v>5</v>
      </c>
      <c r="B22" s="22" t="s">
        <v>39</v>
      </c>
      <c r="C22" s="11"/>
      <c r="D22" s="10" t="s">
        <v>19</v>
      </c>
      <c r="E22" s="10">
        <v>1049</v>
      </c>
      <c r="F22" s="24" t="s">
        <v>15</v>
      </c>
      <c r="G22" s="26" t="s">
        <v>27</v>
      </c>
      <c r="H22" s="26" t="s">
        <v>27</v>
      </c>
      <c r="I22" s="26" t="s">
        <v>27</v>
      </c>
      <c r="J22" s="26" t="s">
        <v>27</v>
      </c>
      <c r="K22" s="26" t="s">
        <v>27</v>
      </c>
      <c r="L22" s="26" t="s">
        <v>37</v>
      </c>
      <c r="M22" s="26" t="s">
        <v>27</v>
      </c>
      <c r="N22" s="26" t="s">
        <v>27</v>
      </c>
      <c r="O22" s="26" t="s">
        <v>27</v>
      </c>
      <c r="P22" s="26" t="s">
        <v>27</v>
      </c>
      <c r="Q22" s="26" t="s">
        <v>27</v>
      </c>
      <c r="R22" s="26" t="s">
        <v>27</v>
      </c>
      <c r="S22" s="26" t="s">
        <v>37</v>
      </c>
      <c r="T22" s="26" t="s">
        <v>27</v>
      </c>
      <c r="U22" s="26" t="s">
        <v>27</v>
      </c>
      <c r="V22" s="26" t="s">
        <v>27</v>
      </c>
      <c r="W22" s="26" t="s">
        <v>27</v>
      </c>
      <c r="X22" s="26" t="s">
        <v>27</v>
      </c>
      <c r="Y22" s="26" t="s">
        <v>27</v>
      </c>
      <c r="Z22" s="26" t="s">
        <v>37</v>
      </c>
      <c r="AA22" s="26" t="s">
        <v>27</v>
      </c>
      <c r="AB22" s="26" t="s">
        <v>27</v>
      </c>
      <c r="AC22" s="26" t="s">
        <v>27</v>
      </c>
      <c r="AD22" s="26" t="s">
        <v>27</v>
      </c>
      <c r="AE22" s="26" t="s">
        <v>27</v>
      </c>
      <c r="AF22" s="26" t="s">
        <v>27</v>
      </c>
      <c r="AG22" s="26" t="s">
        <v>37</v>
      </c>
      <c r="AH22" s="26" t="s">
        <v>27</v>
      </c>
      <c r="AI22" s="26" t="s">
        <v>27</v>
      </c>
      <c r="AJ22" s="26" t="s">
        <v>27</v>
      </c>
      <c r="AK22" s="40" t="s">
        <v>27</v>
      </c>
      <c r="AL22" s="23">
        <f t="shared" si="2"/>
        <v>27</v>
      </c>
      <c r="AM22" s="20">
        <f t="shared" si="0"/>
        <v>0</v>
      </c>
      <c r="AN22" s="20">
        <f t="shared" si="3"/>
        <v>4</v>
      </c>
      <c r="AO22" s="20">
        <f t="shared" ref="AO22" si="6">COUNTIF(J22:AN22,"CO")</f>
        <v>0</v>
      </c>
      <c r="AP22" s="20">
        <f>COUNTIF(G22:AJ22,"A")</f>
        <v>0</v>
      </c>
      <c r="AQ22" s="20">
        <f t="shared" si="5"/>
        <v>31</v>
      </c>
    </row>
    <row r="23" spans="1:43">
      <c r="A23" s="9">
        <v>6</v>
      </c>
      <c r="B23" s="22" t="s">
        <v>38</v>
      </c>
      <c r="C23" s="11"/>
      <c r="D23" s="10" t="s">
        <v>19</v>
      </c>
      <c r="E23" s="10"/>
      <c r="F23" s="24" t="s">
        <v>15</v>
      </c>
      <c r="G23" s="26" t="s">
        <v>27</v>
      </c>
      <c r="H23" s="26" t="s">
        <v>27</v>
      </c>
      <c r="I23" s="26" t="s">
        <v>27</v>
      </c>
      <c r="J23" s="26" t="s">
        <v>27</v>
      </c>
      <c r="K23" s="26" t="s">
        <v>27</v>
      </c>
      <c r="L23" s="26" t="s">
        <v>37</v>
      </c>
      <c r="M23" s="26" t="s">
        <v>27</v>
      </c>
      <c r="N23" s="26" t="s">
        <v>27</v>
      </c>
      <c r="O23" s="26" t="s">
        <v>27</v>
      </c>
      <c r="P23" s="26" t="s">
        <v>27</v>
      </c>
      <c r="Q23" s="26" t="s">
        <v>27</v>
      </c>
      <c r="R23" s="26" t="s">
        <v>27</v>
      </c>
      <c r="S23" s="26" t="s">
        <v>37</v>
      </c>
      <c r="T23" s="26" t="s">
        <v>27</v>
      </c>
      <c r="U23" s="26" t="s">
        <v>27</v>
      </c>
      <c r="V23" s="26" t="s">
        <v>27</v>
      </c>
      <c r="W23" s="26" t="s">
        <v>27</v>
      </c>
      <c r="X23" s="26" t="s">
        <v>27</v>
      </c>
      <c r="Y23" s="26" t="s">
        <v>37</v>
      </c>
      <c r="Z23" s="26" t="s">
        <v>27</v>
      </c>
      <c r="AA23" s="26" t="s">
        <v>27</v>
      </c>
      <c r="AB23" s="26" t="s">
        <v>27</v>
      </c>
      <c r="AC23" s="26" t="s">
        <v>27</v>
      </c>
      <c r="AD23" s="26" t="s">
        <v>27</v>
      </c>
      <c r="AE23" s="26" t="s">
        <v>27</v>
      </c>
      <c r="AF23" s="26" t="s">
        <v>27</v>
      </c>
      <c r="AG23" s="26" t="s">
        <v>37</v>
      </c>
      <c r="AH23" s="26" t="s">
        <v>27</v>
      </c>
      <c r="AI23" s="26" t="s">
        <v>27</v>
      </c>
      <c r="AJ23" s="26" t="s">
        <v>27</v>
      </c>
      <c r="AK23" s="40" t="s">
        <v>27</v>
      </c>
      <c r="AL23" s="23">
        <f t="shared" si="2"/>
        <v>27</v>
      </c>
      <c r="AM23" s="20">
        <f t="shared" si="0"/>
        <v>0</v>
      </c>
      <c r="AN23" s="20">
        <f t="shared" si="3"/>
        <v>4</v>
      </c>
      <c r="AO23" s="20">
        <v>0</v>
      </c>
      <c r="AP23" s="20">
        <v>0</v>
      </c>
      <c r="AQ23" s="20">
        <f t="shared" si="5"/>
        <v>31</v>
      </c>
    </row>
    <row r="24" spans="1:43">
      <c r="A24" s="9">
        <v>7</v>
      </c>
      <c r="B24" s="22" t="s">
        <v>36</v>
      </c>
      <c r="C24" s="11"/>
      <c r="D24" s="10" t="s">
        <v>19</v>
      </c>
      <c r="E24" s="10"/>
      <c r="F24" s="24" t="s">
        <v>15</v>
      </c>
      <c r="G24" s="26" t="s">
        <v>27</v>
      </c>
      <c r="H24" s="26" t="s">
        <v>27</v>
      </c>
      <c r="I24" s="26" t="s">
        <v>27</v>
      </c>
      <c r="J24" s="26" t="s">
        <v>27</v>
      </c>
      <c r="K24" s="26" t="s">
        <v>27</v>
      </c>
      <c r="L24" s="26" t="s">
        <v>27</v>
      </c>
      <c r="M24" s="26" t="s">
        <v>37</v>
      </c>
      <c r="N24" s="26" t="s">
        <v>27</v>
      </c>
      <c r="O24" s="26" t="s">
        <v>27</v>
      </c>
      <c r="P24" s="26" t="s">
        <v>27</v>
      </c>
      <c r="Q24" s="26" t="s">
        <v>27</v>
      </c>
      <c r="R24" s="26" t="s">
        <v>27</v>
      </c>
      <c r="S24" s="26" t="s">
        <v>27</v>
      </c>
      <c r="T24" s="26" t="s">
        <v>37</v>
      </c>
      <c r="U24" s="26" t="s">
        <v>27</v>
      </c>
      <c r="V24" s="26" t="s">
        <v>27</v>
      </c>
      <c r="W24" s="26" t="s">
        <v>27</v>
      </c>
      <c r="X24" s="26" t="s">
        <v>27</v>
      </c>
      <c r="Y24" s="26" t="s">
        <v>27</v>
      </c>
      <c r="Z24" s="26" t="s">
        <v>27</v>
      </c>
      <c r="AA24" s="26" t="s">
        <v>37</v>
      </c>
      <c r="AB24" s="26" t="s">
        <v>27</v>
      </c>
      <c r="AC24" s="26" t="s">
        <v>27</v>
      </c>
      <c r="AD24" s="26" t="s">
        <v>27</v>
      </c>
      <c r="AE24" s="26" t="s">
        <v>27</v>
      </c>
      <c r="AF24" s="26" t="s">
        <v>27</v>
      </c>
      <c r="AG24" s="26" t="s">
        <v>27</v>
      </c>
      <c r="AH24" s="26" t="s">
        <v>37</v>
      </c>
      <c r="AI24" s="26" t="s">
        <v>27</v>
      </c>
      <c r="AJ24" s="26" t="s">
        <v>27</v>
      </c>
      <c r="AK24" s="40" t="s">
        <v>27</v>
      </c>
      <c r="AL24" s="23">
        <f t="shared" si="2"/>
        <v>27</v>
      </c>
      <c r="AM24" s="20">
        <f t="shared" si="0"/>
        <v>0</v>
      </c>
      <c r="AN24" s="20">
        <f t="shared" si="3"/>
        <v>4</v>
      </c>
      <c r="AO24" s="20">
        <v>0</v>
      </c>
      <c r="AP24" s="20">
        <v>0</v>
      </c>
      <c r="AQ24" s="20">
        <f t="shared" si="5"/>
        <v>31</v>
      </c>
    </row>
    <row r="25" spans="1:43">
      <c r="A25" s="47">
        <v>8</v>
      </c>
      <c r="B25" s="45" t="s">
        <v>42</v>
      </c>
      <c r="C25" s="43"/>
      <c r="D25" s="10" t="s">
        <v>19</v>
      </c>
      <c r="E25" s="44"/>
      <c r="F25" s="46" t="s">
        <v>15</v>
      </c>
      <c r="G25" s="42" t="s">
        <v>27</v>
      </c>
      <c r="H25" s="42" t="s">
        <v>27</v>
      </c>
      <c r="I25" s="42" t="s">
        <v>37</v>
      </c>
      <c r="J25" s="42" t="s">
        <v>27</v>
      </c>
      <c r="K25" s="42" t="s">
        <v>27</v>
      </c>
      <c r="L25" s="42" t="s">
        <v>27</v>
      </c>
      <c r="M25" s="42" t="s">
        <v>27</v>
      </c>
      <c r="N25" s="42" t="s">
        <v>27</v>
      </c>
      <c r="O25" s="42" t="s">
        <v>27</v>
      </c>
      <c r="P25" s="42" t="s">
        <v>37</v>
      </c>
      <c r="Q25" s="42" t="s">
        <v>27</v>
      </c>
      <c r="R25" s="42" t="s">
        <v>27</v>
      </c>
      <c r="S25" s="42" t="s">
        <v>27</v>
      </c>
      <c r="T25" s="42" t="s">
        <v>27</v>
      </c>
      <c r="U25" s="42" t="s">
        <v>27</v>
      </c>
      <c r="V25" s="42" t="s">
        <v>27</v>
      </c>
      <c r="W25" s="42" t="s">
        <v>37</v>
      </c>
      <c r="X25" s="42" t="s">
        <v>27</v>
      </c>
      <c r="Y25" s="42" t="s">
        <v>27</v>
      </c>
      <c r="Z25" s="42" t="s">
        <v>27</v>
      </c>
      <c r="AA25" s="42" t="s">
        <v>27</v>
      </c>
      <c r="AB25" s="42" t="s">
        <v>27</v>
      </c>
      <c r="AC25" s="42" t="s">
        <v>27</v>
      </c>
      <c r="AD25" s="42" t="s">
        <v>37</v>
      </c>
      <c r="AE25" s="42" t="s">
        <v>27</v>
      </c>
      <c r="AF25" s="42" t="s">
        <v>27</v>
      </c>
      <c r="AG25" s="42" t="s">
        <v>27</v>
      </c>
      <c r="AH25" s="42" t="s">
        <v>27</v>
      </c>
      <c r="AI25" s="42" t="s">
        <v>27</v>
      </c>
      <c r="AJ25" s="42" t="s">
        <v>27</v>
      </c>
      <c r="AK25" s="40" t="s">
        <v>37</v>
      </c>
      <c r="AL25" s="23">
        <f t="shared" si="2"/>
        <v>26</v>
      </c>
      <c r="AM25" s="20">
        <f t="shared" si="0"/>
        <v>0</v>
      </c>
      <c r="AN25" s="20">
        <f t="shared" si="3"/>
        <v>5</v>
      </c>
      <c r="AO25" s="20">
        <v>0</v>
      </c>
      <c r="AP25" s="20">
        <v>0</v>
      </c>
      <c r="AQ25" s="20">
        <f t="shared" si="5"/>
        <v>31</v>
      </c>
    </row>
    <row r="26" spans="1:43">
      <c r="A26" s="17"/>
      <c r="B26" s="17"/>
      <c r="C26" s="17"/>
      <c r="D26" s="17"/>
      <c r="F26" s="17"/>
      <c r="G26" s="27">
        <f>COUNTIF(G18:G25,"P")</f>
        <v>7</v>
      </c>
      <c r="H26" s="27">
        <f>COUNTIF(H18:H25,"P")</f>
        <v>7</v>
      </c>
      <c r="I26" s="27">
        <f>COUNTIF(I18:I25,"P")</f>
        <v>6</v>
      </c>
      <c r="J26" s="27">
        <f>COUNTIF(J18:J25,"P")</f>
        <v>8</v>
      </c>
      <c r="K26" s="27">
        <f>COUNTIF(K18:K25,"P")</f>
        <v>7</v>
      </c>
      <c r="L26" s="27">
        <f>COUNTIF(L18:L25,"P")</f>
        <v>6</v>
      </c>
      <c r="M26" s="27">
        <f>COUNTIF(M18:M25,"P")</f>
        <v>7</v>
      </c>
      <c r="N26" s="27">
        <f>COUNTIF(N18:N25,"P")</f>
        <v>7</v>
      </c>
      <c r="O26" s="27">
        <f>COUNTIF(O18:O25,"P")</f>
        <v>7</v>
      </c>
      <c r="P26" s="27">
        <f>COUNTIF(P18:P25,"P")</f>
        <v>6</v>
      </c>
      <c r="Q26" s="27">
        <f>COUNTIF(Q18:Q25,"P")</f>
        <v>8</v>
      </c>
      <c r="R26" s="27">
        <f>COUNTIF(R18:R25,"P")</f>
        <v>7</v>
      </c>
      <c r="S26" s="27">
        <f>COUNTIF(S18:S25,"P")</f>
        <v>6</v>
      </c>
      <c r="T26" s="27">
        <f>COUNTIF(T18:T25,"P")</f>
        <v>7</v>
      </c>
      <c r="U26" s="27">
        <f>COUNTIF(U18:U25,"P")</f>
        <v>7</v>
      </c>
      <c r="V26" s="27">
        <f>COUNTIF(V18:V25,"P")</f>
        <v>7</v>
      </c>
      <c r="W26" s="27">
        <f>COUNTIF(W18:W25,"P")</f>
        <v>6</v>
      </c>
      <c r="X26" s="27">
        <f>COUNTIF(X18:X25,"P")</f>
        <v>8</v>
      </c>
      <c r="Y26" s="27">
        <f>COUNTIF(Y18:Y25,"P")</f>
        <v>7</v>
      </c>
      <c r="Z26" s="27">
        <f>COUNTIF(Z18:Z25,"P")</f>
        <v>7</v>
      </c>
      <c r="AA26" s="27">
        <f>COUNTIF(AA18:AA25,"P")</f>
        <v>6</v>
      </c>
      <c r="AB26" s="27">
        <f>COUNTIF(AB18:AB25,"P")</f>
        <v>7</v>
      </c>
      <c r="AC26" s="27">
        <f>COUNTIF(AC18:AC25,"P")</f>
        <v>7</v>
      </c>
      <c r="AD26" s="27">
        <f>COUNTIF(AD18:AD25,"P")</f>
        <v>6</v>
      </c>
      <c r="AE26" s="27">
        <f>COUNTIF(AE18:AE25,"P")</f>
        <v>8</v>
      </c>
      <c r="AF26" s="27">
        <f>COUNTIF(AF18:AF25,"P")</f>
        <v>7</v>
      </c>
      <c r="AG26" s="27">
        <f>COUNTIF(AG18:AG25,"P")</f>
        <v>6</v>
      </c>
      <c r="AH26" s="27">
        <f>COUNTIF(AH18:AH25,"P")</f>
        <v>7</v>
      </c>
      <c r="AI26" s="27">
        <f>COUNTIF(AI18:AI25,"P")</f>
        <v>7</v>
      </c>
      <c r="AJ26" s="27">
        <f>COUNTIF(AJ18:AJ25,"P")</f>
        <v>7</v>
      </c>
      <c r="AK26" s="27">
        <f>COUNTIF(AK18:AK25,"P")</f>
        <v>6</v>
      </c>
      <c r="AL26" s="19">
        <f>SUM(AL18:AL25)</f>
        <v>212</v>
      </c>
      <c r="AM26" s="19">
        <f>SUM(AM18:AM25)</f>
        <v>0</v>
      </c>
      <c r="AN26" s="19">
        <f>SUM(AN18:AN25)</f>
        <v>36</v>
      </c>
      <c r="AO26" s="19">
        <f>SUM(AO18:AO25)</f>
        <v>0</v>
      </c>
      <c r="AP26" s="19">
        <f>SUM(AP18:AP25)</f>
        <v>0</v>
      </c>
      <c r="AQ26" s="19">
        <f>AQ25+AQ24+AQ23+AQ22+AQ21+AQ20+AQ19+AQ18</f>
        <v>248</v>
      </c>
    </row>
    <row r="28" spans="1:43">
      <c r="I28" s="16" t="s">
        <v>22</v>
      </c>
    </row>
    <row r="31" spans="1:43">
      <c r="F31" s="17"/>
    </row>
  </sheetData>
  <sortState ref="B18:AQ26">
    <sortCondition ref="E18:E26"/>
  </sortState>
  <mergeCells count="23">
    <mergeCell ref="A14:AJ14"/>
    <mergeCell ref="A15:AJ15"/>
    <mergeCell ref="A6:B6"/>
    <mergeCell ref="AI6:AJ6"/>
    <mergeCell ref="A7:AJ7"/>
    <mergeCell ref="A8:AJ8"/>
    <mergeCell ref="A9:AJ9"/>
    <mergeCell ref="A13:AJ13"/>
    <mergeCell ref="A10:AJ10"/>
    <mergeCell ref="A11:AJ11"/>
    <mergeCell ref="A12:AJ12"/>
    <mergeCell ref="C6:S6"/>
    <mergeCell ref="V6:Y6"/>
    <mergeCell ref="Z6:AC6"/>
    <mergeCell ref="A4:AJ4"/>
    <mergeCell ref="AO4:AQ4"/>
    <mergeCell ref="A5:B5"/>
    <mergeCell ref="A3:AJ3"/>
    <mergeCell ref="AL3:AM6"/>
    <mergeCell ref="AO3:AQ3"/>
    <mergeCell ref="AO5:AQ6"/>
    <mergeCell ref="C5:AJ5"/>
    <mergeCell ref="AN5:AN6"/>
  </mergeCells>
  <pageMargins left="0.23" right="0.21" top="0.74803149606299202" bottom="0.74803149606299202" header="0.31496062992126" footer="0.31496062992126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2018-01-06T06:28:59Z</dcterms:modified>
</cp:coreProperties>
</file>