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D:\Snowhill\08-2024\Jasola\"/>
    </mc:Choice>
  </mc:AlternateContent>
  <xr:revisionPtr revIDLastSave="0" documentId="13_ncr:1_{A86D0EC9-AC97-4428-96AB-E892B73CB0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G12" i="1"/>
  <c r="L13" i="1"/>
  <c r="I13" i="1"/>
  <c r="H13" i="1"/>
  <c r="F13" i="1"/>
  <c r="E13" i="1"/>
  <c r="D13" i="1"/>
  <c r="K12" i="1" l="1"/>
  <c r="M12" i="1" s="1"/>
  <c r="N11" i="1"/>
  <c r="N13" i="1" s="1"/>
  <c r="O12" i="1" l="1"/>
  <c r="P12" i="1" s="1"/>
  <c r="Q12" i="1" s="1"/>
  <c r="G11" i="1"/>
  <c r="K11" i="1" s="1"/>
  <c r="K13" i="1" l="1"/>
  <c r="G13" i="1"/>
  <c r="M11" i="1"/>
  <c r="O11" i="1" l="1"/>
  <c r="O13" i="1" s="1"/>
  <c r="M13" i="1"/>
  <c r="P11" i="1" l="1"/>
  <c r="P13" i="1" s="1"/>
  <c r="Q11" i="1" l="1"/>
  <c r="Q13" i="1" s="1"/>
</calcChain>
</file>

<file path=xl/sharedStrings.xml><?xml version="1.0" encoding="utf-8"?>
<sst xmlns="http://schemas.openxmlformats.org/spreadsheetml/2006/main" count="40" uniqueCount="34">
  <si>
    <t>FORM XVII</t>
  </si>
  <si>
    <t>REGISTER OF WAGES</t>
  </si>
  <si>
    <t>Name of workman</t>
  </si>
  <si>
    <t>Amount of Wages Earned</t>
  </si>
  <si>
    <t>Basic wages</t>
  </si>
  <si>
    <t>Bonus</t>
  </si>
  <si>
    <t>Leave</t>
  </si>
  <si>
    <t>Gross</t>
  </si>
  <si>
    <t>Chq  No</t>
  </si>
  <si>
    <t>PF</t>
  </si>
  <si>
    <t>ESIC</t>
  </si>
  <si>
    <t>TOTAL</t>
  </si>
  <si>
    <t>TOTAL   &gt;&gt;&gt;&gt;&gt;&gt;&gt;&gt;</t>
  </si>
  <si>
    <t>S. No.</t>
  </si>
  <si>
    <t>Designation nature of Work Done</t>
  </si>
  <si>
    <t>Unit of Work Done</t>
  </si>
  <si>
    <t>Total deduction PF / ESIC</t>
  </si>
  <si>
    <t>payble Basic wages</t>
  </si>
  <si>
    <t>Total deduction PF /
ESIC</t>
  </si>
  <si>
    <t>Net amount paid</t>
  </si>
  <si>
    <t>Gardener</t>
  </si>
  <si>
    <t>NFT</t>
  </si>
  <si>
    <t>Ritesh Sharma</t>
  </si>
  <si>
    <t>over Time</t>
  </si>
  <si>
    <t>Monthly
Day</t>
  </si>
  <si>
    <t>Ram Shankar</t>
  </si>
  <si>
    <t>Name and address of Contractor :Snowhill Rainbow Pvt Ltd N- 304 Mangol Puri New Delhi -110083                                                                                                                                                                                                                                                                        Nature and location of work : Horticulture at DLF Tower Jasola ,Delhi.</t>
  </si>
  <si>
    <t>Name and address of establishment in /under which contract is carried on  :C&amp;W PMSI PVT LTD DLF Tower Jasola                                                                                                                                                                   Name and address of principal employer :- C&amp;W PMSI Pvt. Ltd   DLF Jasola Tower A &amp; B</t>
  </si>
  <si>
    <t>PF @12%</t>
  </si>
  <si>
    <t>Advance</t>
  </si>
  <si>
    <t>Other Allow</t>
  </si>
  <si>
    <t xml:space="preserve">ESIC@0.75%
</t>
  </si>
  <si>
    <t>[See Rule 78 (2) (a) ]</t>
  </si>
  <si>
    <t>Wage period. August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</si>
</sst>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charset val="204"/>
    </font>
    <font>
      <sz val="9"/>
      <color rgb="FF000000"/>
      <name val="Arial"/>
      <family val="2"/>
    </font>
    <font>
      <sz val="9"/>
      <color rgb="FF000000"/>
      <name val="Univers"/>
      <family val="2"/>
    </font>
    <font>
      <b/>
      <sz val="9"/>
      <color rgb="FF000000"/>
      <name val="Univers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Univers 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4" fillId="0" borderId="1" xfId="1" applyBorder="1" applyAlignment="1">
      <alignment horizontal="center" vertical="top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21936</xdr:colOff>
      <xdr:row>13</xdr:row>
      <xdr:rowOff>57151</xdr:rowOff>
    </xdr:from>
    <xdr:to>
      <xdr:col>17</xdr:col>
      <xdr:colOff>209550</xdr:colOff>
      <xdr:row>19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F3923-9C13-7DC8-D3FF-2F8AA7BF2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7111" y="3924301"/>
          <a:ext cx="81626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IC@0.75%25%0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4" zoomScaleNormal="100" workbookViewId="0">
      <selection activeCell="J10" sqref="J10"/>
    </sheetView>
  </sheetViews>
  <sheetFormatPr defaultRowHeight="11.25" x14ac:dyDescent="0.2"/>
  <cols>
    <col min="1" max="1" width="3.28515625" style="1" customWidth="1"/>
    <col min="2" max="2" width="8.5703125" style="1" customWidth="1"/>
    <col min="3" max="3" width="8.42578125" style="1" customWidth="1"/>
    <col min="4" max="4" width="7.140625" style="1" customWidth="1"/>
    <col min="5" max="5" width="5.42578125" style="1" customWidth="1"/>
    <col min="6" max="6" width="6.85546875" style="1" customWidth="1"/>
    <col min="7" max="7" width="7.42578125" style="1" customWidth="1"/>
    <col min="8" max="8" width="5.140625" style="1" customWidth="1"/>
    <col min="9" max="9" width="7.5703125" style="1" customWidth="1"/>
    <col min="10" max="10" width="7" style="1" customWidth="1"/>
    <col min="11" max="11" width="6.85546875" style="1" customWidth="1"/>
    <col min="12" max="12" width="5.5703125" style="1" customWidth="1"/>
    <col min="13" max="13" width="6.140625" style="1" customWidth="1"/>
    <col min="14" max="15" width="6.85546875" style="1" customWidth="1"/>
    <col min="16" max="16" width="7.5703125" style="1" customWidth="1"/>
    <col min="17" max="17" width="9.42578125" style="1" customWidth="1"/>
    <col min="18" max="18" width="7.140625" style="1" customWidth="1"/>
    <col min="19" max="16384" width="9.140625" style="1"/>
  </cols>
  <sheetData>
    <row r="1" spans="1:20" ht="19.899999999999999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</row>
    <row r="2" spans="1:20" ht="13.5" customHeight="1" x14ac:dyDescent="0.2">
      <c r="A2" s="29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</row>
    <row r="3" spans="1:20" ht="19.350000000000001" customHeight="1" x14ac:dyDescent="0.2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</row>
    <row r="4" spans="1:20" ht="32.25" customHeight="1" x14ac:dyDescent="0.2">
      <c r="A4" s="35" t="s">
        <v>26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7"/>
    </row>
    <row r="5" spans="1:20" ht="35.25" customHeight="1" x14ac:dyDescent="0.2">
      <c r="A5" s="38" t="s">
        <v>27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0"/>
    </row>
    <row r="6" spans="1:20" ht="27.75" customHeight="1" x14ac:dyDescent="0.2">
      <c r="A6" s="42" t="s">
        <v>33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</row>
    <row r="7" spans="1:20" ht="21.4" customHeight="1" x14ac:dyDescent="0.2">
      <c r="A7" s="45" t="s">
        <v>13</v>
      </c>
      <c r="B7" s="46" t="s">
        <v>2</v>
      </c>
      <c r="C7" s="48" t="s">
        <v>14</v>
      </c>
      <c r="D7" s="48" t="s">
        <v>24</v>
      </c>
      <c r="E7" s="46" t="s">
        <v>15</v>
      </c>
      <c r="F7" s="30" t="s">
        <v>3</v>
      </c>
      <c r="G7" s="30"/>
      <c r="H7" s="30"/>
      <c r="I7" s="30"/>
      <c r="J7" s="30"/>
      <c r="K7" s="30"/>
      <c r="L7" s="50" t="s">
        <v>16</v>
      </c>
      <c r="M7" s="50"/>
      <c r="N7" s="50"/>
      <c r="O7" s="50"/>
      <c r="P7" s="11"/>
      <c r="Q7" s="51"/>
      <c r="R7" s="52"/>
    </row>
    <row r="8" spans="1:20" ht="50.25" customHeight="1" x14ac:dyDescent="0.2">
      <c r="A8" s="45" t="s">
        <v>13</v>
      </c>
      <c r="B8" s="47" t="s">
        <v>2</v>
      </c>
      <c r="C8" s="49" t="s">
        <v>14</v>
      </c>
      <c r="D8" s="49"/>
      <c r="E8" s="47" t="s">
        <v>15</v>
      </c>
      <c r="F8" s="12" t="s">
        <v>4</v>
      </c>
      <c r="G8" s="12" t="s">
        <v>17</v>
      </c>
      <c r="H8" s="9" t="s">
        <v>23</v>
      </c>
      <c r="I8" s="13" t="s">
        <v>29</v>
      </c>
      <c r="J8" s="12" t="s">
        <v>30</v>
      </c>
      <c r="K8" s="13" t="s">
        <v>5</v>
      </c>
      <c r="L8" s="13" t="s">
        <v>6</v>
      </c>
      <c r="M8" s="13" t="s">
        <v>7</v>
      </c>
      <c r="N8" s="9" t="s">
        <v>28</v>
      </c>
      <c r="O8" s="3" t="s">
        <v>31</v>
      </c>
      <c r="P8" s="12" t="s">
        <v>18</v>
      </c>
      <c r="Q8" s="12" t="s">
        <v>19</v>
      </c>
      <c r="R8" s="14" t="s">
        <v>8</v>
      </c>
    </row>
    <row r="9" spans="1:20" ht="22.35" customHeight="1" x14ac:dyDescent="0.2">
      <c r="A9" s="10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6">
        <v>18</v>
      </c>
    </row>
    <row r="10" spans="1:20" ht="18.75" customHeight="1" x14ac:dyDescent="0.2">
      <c r="A10" s="17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8" t="s">
        <v>9</v>
      </c>
      <c r="O10" s="11" t="s">
        <v>10</v>
      </c>
      <c r="P10" s="11" t="s">
        <v>11</v>
      </c>
      <c r="Q10" s="11"/>
      <c r="R10" s="19"/>
    </row>
    <row r="11" spans="1:20" ht="24.75" customHeight="1" x14ac:dyDescent="0.2">
      <c r="A11" s="10">
        <v>1</v>
      </c>
      <c r="B11" s="24" t="s">
        <v>25</v>
      </c>
      <c r="C11" s="25" t="s">
        <v>20</v>
      </c>
      <c r="D11" s="20">
        <v>31</v>
      </c>
      <c r="E11" s="20">
        <v>31</v>
      </c>
      <c r="F11" s="20">
        <v>19279</v>
      </c>
      <c r="G11" s="21">
        <f t="shared" ref="G11" si="0">F11/D11*E11</f>
        <v>19279</v>
      </c>
      <c r="H11" s="20">
        <v>0</v>
      </c>
      <c r="I11" s="20">
        <v>0</v>
      </c>
      <c r="J11" s="20"/>
      <c r="K11" s="21">
        <f>G11*8.33/100</f>
        <v>1605.9407000000001</v>
      </c>
      <c r="L11" s="20"/>
      <c r="M11" s="21">
        <f>G11+H11+I11+J11+K11+L11</f>
        <v>20884.940699999999</v>
      </c>
      <c r="N11" s="21">
        <f>15400*12/100</f>
        <v>1848</v>
      </c>
      <c r="O11" s="21">
        <f>M11*0.75/100</f>
        <v>156.63705525</v>
      </c>
      <c r="P11" s="21">
        <f t="shared" ref="P11" si="1">N11+O11</f>
        <v>2004.63705525</v>
      </c>
      <c r="Q11" s="21">
        <f t="shared" ref="Q11" si="2">M11-P11</f>
        <v>18880.303644749998</v>
      </c>
      <c r="R11" s="22" t="s">
        <v>21</v>
      </c>
      <c r="T11" s="2"/>
    </row>
    <row r="12" spans="1:20" ht="25.5" customHeight="1" x14ac:dyDescent="0.2">
      <c r="A12" s="10">
        <v>2</v>
      </c>
      <c r="B12" s="24" t="s">
        <v>22</v>
      </c>
      <c r="C12" s="20" t="s">
        <v>20</v>
      </c>
      <c r="D12" s="20">
        <v>31</v>
      </c>
      <c r="E12" s="20">
        <v>31</v>
      </c>
      <c r="F12" s="20">
        <v>19279</v>
      </c>
      <c r="G12" s="21">
        <f t="shared" ref="G12" si="3">F12/D12*E12</f>
        <v>19279</v>
      </c>
      <c r="H12" s="20">
        <v>0</v>
      </c>
      <c r="I12" s="20">
        <v>0</v>
      </c>
      <c r="J12" s="20"/>
      <c r="K12" s="21">
        <f>G12*8.33/100</f>
        <v>1605.9407000000001</v>
      </c>
      <c r="L12" s="20"/>
      <c r="M12" s="21">
        <f>G12+H12+I12+J12+K12+L12</f>
        <v>20884.940699999999</v>
      </c>
      <c r="N12" s="21">
        <f>15400*12/100</f>
        <v>1848</v>
      </c>
      <c r="O12" s="21">
        <f>M12*0.75/100</f>
        <v>156.63705525</v>
      </c>
      <c r="P12" s="21">
        <f t="shared" ref="P12" si="4">N12+O12</f>
        <v>2004.63705525</v>
      </c>
      <c r="Q12" s="21">
        <f t="shared" ref="Q12" si="5">M12-P12</f>
        <v>18880.303644749998</v>
      </c>
      <c r="R12" s="22" t="s">
        <v>21</v>
      </c>
      <c r="T12" s="2"/>
    </row>
    <row r="13" spans="1:20" ht="19.350000000000001" customHeight="1" x14ac:dyDescent="0.2">
      <c r="A13" s="17"/>
      <c r="B13" s="41" t="s">
        <v>12</v>
      </c>
      <c r="C13" s="41"/>
      <c r="D13" s="23">
        <f>SUM(D11:D12)</f>
        <v>62</v>
      </c>
      <c r="E13" s="23">
        <f t="shared" ref="E13:Q13" si="6">SUM(E11:E12)</f>
        <v>62</v>
      </c>
      <c r="F13" s="23">
        <f t="shared" si="6"/>
        <v>38558</v>
      </c>
      <c r="G13" s="23">
        <f t="shared" si="6"/>
        <v>38558</v>
      </c>
      <c r="H13" s="23">
        <f t="shared" si="6"/>
        <v>0</v>
      </c>
      <c r="I13" s="23">
        <f t="shared" si="6"/>
        <v>0</v>
      </c>
      <c r="J13" s="23"/>
      <c r="K13" s="23">
        <f t="shared" si="6"/>
        <v>3211.8814000000002</v>
      </c>
      <c r="L13" s="23">
        <f t="shared" si="6"/>
        <v>0</v>
      </c>
      <c r="M13" s="23">
        <f t="shared" si="6"/>
        <v>41769.881399999998</v>
      </c>
      <c r="N13" s="23">
        <f t="shared" si="6"/>
        <v>3696</v>
      </c>
      <c r="O13" s="23">
        <f t="shared" si="6"/>
        <v>313.27411050000001</v>
      </c>
      <c r="P13" s="23">
        <f t="shared" si="6"/>
        <v>4009.2741105</v>
      </c>
      <c r="Q13" s="23">
        <f t="shared" si="6"/>
        <v>37760.607289499996</v>
      </c>
      <c r="R13" s="19"/>
    </row>
    <row r="14" spans="1:20" x14ac:dyDescent="0.2">
      <c r="A14" s="4"/>
      <c r="R14" s="5"/>
    </row>
    <row r="15" spans="1:20" x14ac:dyDescent="0.2">
      <c r="A15" s="4"/>
      <c r="R15" s="5"/>
    </row>
    <row r="16" spans="1:20" x14ac:dyDescent="0.2">
      <c r="A16" s="4"/>
      <c r="R16" s="5"/>
    </row>
    <row r="17" spans="1:18" x14ac:dyDescent="0.2">
      <c r="A17" s="4"/>
      <c r="R17" s="5"/>
    </row>
    <row r="18" spans="1:18" x14ac:dyDescent="0.2">
      <c r="A18" s="4"/>
      <c r="R18" s="5"/>
    </row>
    <row r="19" spans="1:18" x14ac:dyDescent="0.2">
      <c r="A19" s="4"/>
      <c r="R19" s="5"/>
    </row>
    <row r="20" spans="1:18" ht="12" thickBo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</row>
  </sheetData>
  <mergeCells count="15">
    <mergeCell ref="B13:C13"/>
    <mergeCell ref="A6:R6"/>
    <mergeCell ref="A7:A8"/>
    <mergeCell ref="B7:B8"/>
    <mergeCell ref="C7:C8"/>
    <mergeCell ref="E7:E8"/>
    <mergeCell ref="F7:K7"/>
    <mergeCell ref="L7:O7"/>
    <mergeCell ref="Q7:R7"/>
    <mergeCell ref="D7:D8"/>
    <mergeCell ref="A1:R1"/>
    <mergeCell ref="A2:R2"/>
    <mergeCell ref="A3:R3"/>
    <mergeCell ref="A4:R4"/>
    <mergeCell ref="A5:R5"/>
  </mergeCells>
  <hyperlinks>
    <hyperlink ref="O8" r:id="rId1" xr:uid="{00000000-0004-0000-0000-000000000000}"/>
  </hyperlinks>
  <pageMargins left="0.7" right="0.7" top="0.75" bottom="0.75" header="0.3" footer="0.3"/>
  <pageSetup scale="9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Yash Pal</cp:lastModifiedBy>
  <cp:lastPrinted>2024-09-17T07:28:43Z</cp:lastPrinted>
  <dcterms:modified xsi:type="dcterms:W3CDTF">2024-09-17T07:29:22Z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2023-06-06T09:15:52Z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8e5427cd-8cbb-44de-9f12-69f771b4b4bc</vt:lpwstr>
  </property>
  <property fmtid="{D5CDD505-2E9C-101B-9397-08002B2CF9AE}" pid="7" name="MSIP_Label_defa4170-0d19-0005-0004-bc88714345d2_ActionId">
    <vt:lpwstr>0b89a6b2-61a7-4bee-924b-9cced6cfce8b</vt:lpwstr>
  </property>
  <property fmtid="{D5CDD505-2E9C-101B-9397-08002B2CF9AE}" pid="8" name="MSIP_Label_defa4170-0d19-0005-0004-bc88714345d2_ContentBits">
    <vt:lpwstr>0</vt:lpwstr>
  </property>
</Properties>
</file>